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uchova\Downloads\"/>
    </mc:Choice>
  </mc:AlternateContent>
  <xr:revisionPtr revIDLastSave="0" documentId="13_ncr:1_{1FBA163E-E73E-45CC-B4BA-D2C12202A3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ání" sheetId="5" r:id="rId1"/>
    <sheet name="List1" sheetId="1" state="hidden" r:id="rId2"/>
  </sheets>
  <externalReferences>
    <externalReference r:id="rId3"/>
    <externalReference r:id="rId4"/>
  </externalReferences>
  <definedNames>
    <definedName name="_p">[1]Zadání!$D$22</definedName>
    <definedName name="_v">#REF!</definedName>
    <definedName name="a_1">[1]Zadání!$D$37</definedName>
    <definedName name="a_2">[1]Zadání!$D$38</definedName>
    <definedName name="A_b">#REF!</definedName>
    <definedName name="beta_n">#REF!</definedName>
    <definedName name="beta_p">#REF!</definedName>
    <definedName name="Celková_vztažná_plocha">[1]Zadání!$D$41</definedName>
    <definedName name="EL_Ztráty" localSheetId="1">List1!#REF!</definedName>
    <definedName name="eps">#REF!</definedName>
    <definedName name="f_rel_e">#REF!</definedName>
    <definedName name="f_rel_i">#REF!</definedName>
    <definedName name="Faktor_snížení_k">Zadání!$O$28</definedName>
    <definedName name="GNOCT">[2]data!$C$26</definedName>
    <definedName name="Gref_STC">[2]data!$C$24</definedName>
    <definedName name="h_e">#REF!</definedName>
    <definedName name="h_i">#REF!</definedName>
    <definedName name="I_w">#REF!</definedName>
    <definedName name="jmenovitá_provozní_teplota_článku_NOCT">Zadání!#REF!</definedName>
    <definedName name="k_navst">#REF!</definedName>
    <definedName name="kb_e">#REF!</definedName>
    <definedName name="kb_i">#REF!</definedName>
    <definedName name="ný_0">[1]Zadání!$D$36</definedName>
    <definedName name="Objem_AKU">Zadání!#REF!</definedName>
    <definedName name="osoby">Zadání!$N$13</definedName>
    <definedName name="Plocha_apertury">[1]Zadání!$D$42</definedName>
    <definedName name="Plocha_FV_panelů">Zadání!#REF!</definedName>
    <definedName name="počet_kolektorů">[1]Zadání!$D$39</definedName>
    <definedName name="Pohltivost_FV_α">Zadání!$O$29</definedName>
    <definedName name="Q_p.vyt">#REF!</definedName>
    <definedName name="Q_z">#REF!</definedName>
    <definedName name="Ref_účinnost_href">Zadání!#REF!</definedName>
    <definedName name="Snížení_účinnosti_1000na200_ΔηG">Zadání!#REF!</definedName>
    <definedName name="Součinitel_prostupu_tepla_z_FV_do_okolí_U">Zadání!$O$27</definedName>
    <definedName name="Spotřeba_na_osobu">Zadání!$AB$13</definedName>
    <definedName name="Srážka_vlivem_elektrických_ztrát_p">Zadání!#REF!</definedName>
    <definedName name="Špičkový_výkon_systému_Ppk">Zadání!#REF!</definedName>
    <definedName name="T_e">#REF!</definedName>
    <definedName name="T_i">#REF!</definedName>
    <definedName name="t_sv">Zadání!#REF!</definedName>
    <definedName name="t_tv">Zadání!#REF!</definedName>
    <definedName name="t_w1.N">#REF!</definedName>
    <definedName name="t_wp">#REF!</definedName>
    <definedName name="tau_p">#REF!</definedName>
    <definedName name="te_NOCT">[2]data!$C$27</definedName>
    <definedName name="tref_STC">[2]data!$C$25</definedName>
    <definedName name="V_sv">#REF!</definedName>
    <definedName name="VSV_os">#REF!</definedName>
    <definedName name="Výkonový_teplotní_součinitel_βγ">Zadání!#REF!</definedName>
    <definedName name="Vztažná_plocha_kolektoru">[1]Zadání!$D$40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O4" i="1"/>
  <c r="F8" i="1" s="1"/>
  <c r="A8" i="5"/>
  <c r="A9" i="5" s="1"/>
  <c r="A10" i="5" s="1"/>
  <c r="A13" i="5" s="1"/>
  <c r="H22" i="1" l="1"/>
  <c r="H32" i="1"/>
  <c r="H31" i="1"/>
  <c r="AI33" i="5"/>
  <c r="O31" i="5"/>
  <c r="A14" i="5"/>
  <c r="B32" i="5" l="1"/>
  <c r="F5" i="1"/>
  <c r="AB13" i="5" l="1"/>
  <c r="F4" i="1"/>
  <c r="A15" i="5"/>
  <c r="A18" i="5" s="1"/>
  <c r="A19" i="5" s="1"/>
  <c r="A20" i="5" s="1"/>
  <c r="A22" i="5" s="1"/>
  <c r="A23" i="5" s="1"/>
  <c r="A24" i="5" s="1"/>
  <c r="A30" i="5" s="1"/>
  <c r="A31" i="5" s="1"/>
  <c r="O28" i="5"/>
  <c r="A32" i="5" l="1"/>
  <c r="A35" i="5" s="1"/>
  <c r="A36" i="5" s="1"/>
  <c r="A37" i="5" s="1"/>
  <c r="A39" i="5" s="1"/>
  <c r="F9" i="1"/>
  <c r="O30" i="5" s="1"/>
</calcChain>
</file>

<file path=xl/sharedStrings.xml><?xml version="1.0" encoding="utf-8"?>
<sst xmlns="http://schemas.openxmlformats.org/spreadsheetml/2006/main" count="205" uniqueCount="186">
  <si>
    <t>-</t>
  </si>
  <si>
    <t>°C</t>
  </si>
  <si>
    <t>%</t>
  </si>
  <si>
    <t>Počet osob</t>
  </si>
  <si>
    <t>os</t>
  </si>
  <si>
    <t>Zásobníkový ohřev bez cirkulace</t>
  </si>
  <si>
    <t>Zásobníkový ohřev s řízenou cirkulací</t>
  </si>
  <si>
    <t>Zásobníkový ohřev s neřízenou cirkulací</t>
  </si>
  <si>
    <t>Potřeba tepla na přípravu teplé vody</t>
  </si>
  <si>
    <t>z</t>
  </si>
  <si>
    <t>Výpočet přínosů solárních fotovoltaických systémů</t>
  </si>
  <si>
    <t>Pomocné (skryté) výpočty</t>
  </si>
  <si>
    <t>Teplota studené vody</t>
  </si>
  <si>
    <t>Teplota teplé vody</t>
  </si>
  <si>
    <t>Přirážka na tepelné ztráty</t>
  </si>
  <si>
    <r>
      <rPr>
        <i/>
        <sz val="11"/>
        <color theme="1"/>
        <rFont val="Calibri"/>
        <family val="2"/>
        <charset val="238"/>
        <scheme val="minor"/>
      </rPr>
      <t>t</t>
    </r>
    <r>
      <rPr>
        <vertAlign val="subscript"/>
        <sz val="11"/>
        <color theme="1"/>
        <rFont val="Calibri"/>
        <family val="2"/>
        <charset val="238"/>
        <scheme val="minor"/>
      </rPr>
      <t>TV</t>
    </r>
  </si>
  <si>
    <r>
      <rPr>
        <i/>
        <sz val="11"/>
        <color theme="1"/>
        <rFont val="Calibri"/>
        <family val="2"/>
        <charset val="238"/>
        <scheme val="minor"/>
      </rPr>
      <t>t</t>
    </r>
    <r>
      <rPr>
        <vertAlign val="subscript"/>
        <sz val="11"/>
        <color theme="1"/>
        <rFont val="Calibri"/>
        <family val="2"/>
        <charset val="238"/>
        <scheme val="minor"/>
      </rPr>
      <t>SV</t>
    </r>
  </si>
  <si>
    <r>
      <rPr>
        <i/>
        <sz val="11"/>
        <color theme="1"/>
        <rFont val="Calibri"/>
        <family val="2"/>
        <charset val="238"/>
        <scheme val="minor"/>
      </rPr>
      <t>n</t>
    </r>
    <r>
      <rPr>
        <vertAlign val="subscript"/>
        <sz val="11"/>
        <color theme="1"/>
        <rFont val="Calibri"/>
        <family val="2"/>
        <charset val="238"/>
        <scheme val="minor"/>
      </rPr>
      <t>os</t>
    </r>
  </si>
  <si>
    <t>l/os.den</t>
  </si>
  <si>
    <t>Potřeba teplé vody pro 1 osobu</t>
  </si>
  <si>
    <r>
      <rPr>
        <i/>
        <sz val="11"/>
        <color theme="1"/>
        <rFont val="Calibri"/>
        <family val="2"/>
        <charset val="238"/>
        <scheme val="minor"/>
      </rPr>
      <t>V</t>
    </r>
    <r>
      <rPr>
        <vertAlign val="subscript"/>
        <sz val="11"/>
        <color theme="1"/>
        <rFont val="Calibri"/>
        <family val="2"/>
        <charset val="238"/>
        <scheme val="minor"/>
      </rPr>
      <t>TV,os</t>
    </r>
  </si>
  <si>
    <t>FV systém připojený do distribuční sítě s akumulací energie:</t>
  </si>
  <si>
    <t>FV systém pro přípravu teplé vody s přímým ohřevem</t>
  </si>
  <si>
    <t>Tenkovrstvé články</t>
  </si>
  <si>
    <t>Polykrystalické křemíkové články</t>
  </si>
  <si>
    <t>Monokrystalické křemíkové články</t>
  </si>
  <si>
    <t>Jiný</t>
  </si>
  <si>
    <t>Kotel na topný olej</t>
  </si>
  <si>
    <t>Kompaktní jednotka s tepelným čerpadlem</t>
  </si>
  <si>
    <t>Tepelné čerpadlo vzduch - vzduch</t>
  </si>
  <si>
    <t>Tepelné čerpadlo vzduch - voda</t>
  </si>
  <si>
    <t>Tepelné čerpadlo země - voda</t>
  </si>
  <si>
    <t>Tepelné čerpadlo voda - voda</t>
  </si>
  <si>
    <t>Krbová kamna na biomasu se samočinnou dodávkou paliva</t>
  </si>
  <si>
    <t xml:space="preserve">Krb. kamna na biomasu/uzavřené krb. vložky s ruční dodávkou paliva </t>
  </si>
  <si>
    <t>Kotel na biomasu se samočinnou dodávkou paliva</t>
  </si>
  <si>
    <t>Kotel na biomasu s ručním dodávkou paliva</t>
  </si>
  <si>
    <t>Plynový atmosférický kotel</t>
  </si>
  <si>
    <t>Plynový kondenzační kotel</t>
  </si>
  <si>
    <t>Elektrické akumulační vytápění</t>
  </si>
  <si>
    <t>Elektrické přímotopné vytápění</t>
  </si>
  <si>
    <t>Lokální zdroj(e) na tuhá fosilní paliva</t>
  </si>
  <si>
    <t>Kotel na tuhá fosilní paliva</t>
  </si>
  <si>
    <t>G</t>
  </si>
  <si>
    <t>F</t>
  </si>
  <si>
    <t>E</t>
  </si>
  <si>
    <t>D</t>
  </si>
  <si>
    <t>C</t>
  </si>
  <si>
    <t>B</t>
  </si>
  <si>
    <t>A</t>
  </si>
  <si>
    <r>
      <t xml:space="preserve">Soustava zásobování tepelnou energií - podíl OZE </t>
    </r>
    <r>
      <rPr>
        <sz val="9"/>
        <color theme="1"/>
        <rFont val="Calibri"/>
        <family val="2"/>
        <charset val="238"/>
      </rPr>
      <t>≤ 50%</t>
    </r>
  </si>
  <si>
    <r>
      <t xml:space="preserve">Soustava zásobování tepelnou energií - podíl OZE </t>
    </r>
    <r>
      <rPr>
        <sz val="9"/>
        <color theme="1"/>
        <rFont val="Calibri"/>
        <family val="2"/>
        <charset val="238"/>
      </rPr>
      <t>&gt; 50 - 80%</t>
    </r>
  </si>
  <si>
    <r>
      <t xml:space="preserve">Soustava zásobování tepelnou energií - podíl OZE </t>
    </r>
    <r>
      <rPr>
        <sz val="9"/>
        <color theme="1"/>
        <rFont val="Calibri"/>
        <family val="2"/>
        <charset val="238"/>
      </rPr>
      <t>&gt;80%</t>
    </r>
  </si>
  <si>
    <t>Teplo - dodávka mimo budovu</t>
  </si>
  <si>
    <t>Elektřina - dodávka mimo budovu</t>
  </si>
  <si>
    <t>Topný olej</t>
  </si>
  <si>
    <t>Propan-butan/LPG</t>
  </si>
  <si>
    <t>Energie okolního prostředí (elektřina, teplo)</t>
  </si>
  <si>
    <t>Kusové dřevo, dřevní štěpka</t>
  </si>
  <si>
    <t>Dřevěné pelety</t>
  </si>
  <si>
    <t>Elektřina</t>
  </si>
  <si>
    <t>Hnědé uhlí</t>
  </si>
  <si>
    <t>Černé uhlí</t>
  </si>
  <si>
    <t>Zemní plyn</t>
  </si>
  <si>
    <t>Ostatní neuvedené energonositele</t>
  </si>
  <si>
    <t>7. Lehký obvodový plášť (LOP)</t>
  </si>
  <si>
    <t>6. Šikmá výplň otvoru se sklonem do 45° vedoucí z temperovaného prostoru do venkovního prostředí</t>
  </si>
  <si>
    <t xml:space="preserve">5. Výplň otvoru vedoucí z temperovaného prostoru do venkovního prostředí </t>
  </si>
  <si>
    <t xml:space="preserve">4. Výplň otvoru vedoucí z vytápěného do temperovaného prostoru </t>
  </si>
  <si>
    <t>3. Dveřní výplň otvoru z vytápěného prostoru do venkovního prostředí (včetně rámu)</t>
  </si>
  <si>
    <t>2. Šikmá výplň otvoru se sklonem do 45°, z vytápěného prostoru do venkovního prostředí</t>
  </si>
  <si>
    <t>1. Výplň otvoru ve vnější stěně a strmé střeše, z vytápěného prostoru do venkovního prostředí, kromě dveří</t>
  </si>
  <si>
    <t>A.3</t>
  </si>
  <si>
    <t>A.2</t>
  </si>
  <si>
    <t>A.1</t>
  </si>
  <si>
    <t>A.0</t>
  </si>
  <si>
    <t xml:space="preserve">16. Stěna vnitřní mezi prostory s rozdílem teplot do 5 °C včetně </t>
  </si>
  <si>
    <t xml:space="preserve">15. Strop vnitřní mezi prostory s rozdílem teplot do 5 °C včetně </t>
  </si>
  <si>
    <t xml:space="preserve">14. Stěna mezi prostory s rozdílem teplot do 10 °C včetně </t>
  </si>
  <si>
    <t xml:space="preserve">13. Strop mezi prostory s rozdílem teplot do 10 °C včetně </t>
  </si>
  <si>
    <t xml:space="preserve">12. Stěna mezi sousedními budovami </t>
  </si>
  <si>
    <t xml:space="preserve">11. Podlaha a stěna temperovaného prostoru přilehlá k zemině </t>
  </si>
  <si>
    <t xml:space="preserve">10. Strop a stěna vnější z temperovaného prostoru k venkovnímu prostředí </t>
  </si>
  <si>
    <t xml:space="preserve">9. Strop a stěna vnitřní z vytápěného k temperovanému prostoru </t>
  </si>
  <si>
    <t xml:space="preserve">8. Strop a stěna vnitřní z vytápěného k nevytápěnému prostoru </t>
  </si>
  <si>
    <t xml:space="preserve">7. Podlaha a stěna vytápěného prostoru přilehlá k zemině </t>
  </si>
  <si>
    <t xml:space="preserve">6. Stěna k nevytápěné půdě (se střechou bez tepelné izolace) </t>
  </si>
  <si>
    <t xml:space="preserve">5. Strop pod nevytápěnou půdou (se střechou bez tepelné izolace) </t>
  </si>
  <si>
    <t xml:space="preserve">4. Strop s podlahou nad venkovním prostorem </t>
  </si>
  <si>
    <t xml:space="preserve">3. Střecha plochá a šikmá se sklonem do 45° včetně </t>
  </si>
  <si>
    <t xml:space="preserve">2. Střecha strmá se sklonem nad 45° </t>
  </si>
  <si>
    <t xml:space="preserve">1. Stěna vnější </t>
  </si>
  <si>
    <t>C.4.2 - Decentrální systém nuceného větrání se zpětným získáváním tepla</t>
  </si>
  <si>
    <t>C.4.1 - Centrální systém nuceného větrání se zpětným získáváním tepla</t>
  </si>
  <si>
    <t>C.2.9 - Napojení na soustavu zásobování teplem s vyšším než 50% podílem OZE</t>
  </si>
  <si>
    <t>C.2.8 - Plynový kondenzační kotel</t>
  </si>
  <si>
    <t>C.2.7 - Tepelné čerpadlo vzduch - voda</t>
  </si>
  <si>
    <t>C.2.6 - Tepelné čerpadlo země - voda</t>
  </si>
  <si>
    <t>C.2.5 - Tepelné čerpadlo voda - voda</t>
  </si>
  <si>
    <t>C.2.4 - Krbová kamna na biomasu s teplovodním výměníkem se samočinnou dodávkou paliva</t>
  </si>
  <si>
    <t>C.2.3 - Krbová kamna na biomasu s teplovodním výměníkem s ruční dodávkou paliva a uzavřené krbové vložky s teplovodním výměníkem</t>
  </si>
  <si>
    <t>C.2.2 - Kotel na biomasu se samočinnou dodávkou paliva</t>
  </si>
  <si>
    <t>C.2.1 - Kotel na biomasu s ruční dodávkou paliva</t>
  </si>
  <si>
    <t>Datum :</t>
  </si>
  <si>
    <t>Potřeba tepla pro přípravu TV</t>
  </si>
  <si>
    <t>Pohltivost FV - α</t>
  </si>
  <si>
    <t>Faktor snížení - k</t>
  </si>
  <si>
    <r>
      <t>W/m</t>
    </r>
    <r>
      <rPr>
        <vertAlign val="superscript"/>
        <sz val="8"/>
        <rFont val="Arial CE"/>
        <charset val="238"/>
      </rPr>
      <t>2</t>
    </r>
    <r>
      <rPr>
        <sz val="8"/>
        <rFont val="Arial CE"/>
        <charset val="238"/>
      </rPr>
      <t>.K</t>
    </r>
  </si>
  <si>
    <t>Součinitel prostupu tepla z FV článku do okolí - U</t>
  </si>
  <si>
    <t>VYHODNOCENÍ</t>
  </si>
  <si>
    <t>Spotřeba na osobu:</t>
  </si>
  <si>
    <t>osob</t>
  </si>
  <si>
    <t>Počet osob:</t>
  </si>
  <si>
    <t>IDENTIFIKACE NEMOVITOSTI</t>
  </si>
  <si>
    <t/>
  </si>
  <si>
    <t>Druh budovy:</t>
  </si>
  <si>
    <t>Rodinný dům</t>
  </si>
  <si>
    <t>Bytový dům</t>
  </si>
  <si>
    <t>Oprávnění zpracovatelé</t>
  </si>
  <si>
    <t>Vyberte z uvedených možností</t>
  </si>
  <si>
    <t>Typ oprávnění:</t>
  </si>
  <si>
    <t>autorizovaná osoba podle zákona č. 360/1992 Sb.</t>
  </si>
  <si>
    <t>oprávnění dle § 10 vyhlášky č. 50/1978 Sb., o odborné způsobilosti v elektrotechnice</t>
  </si>
  <si>
    <t>osoba znalá pro řízení činnosti dle § 19 odst. 2 zákona č. 250/2021 Sb., o bezpečnosti práce …</t>
  </si>
  <si>
    <t>osoba nebo firma oprávněná dle § 10d zákona č. 406/2000 Sb., o hospodaření energií</t>
  </si>
  <si>
    <t>energetický specialista dle § 10 odst. 1 písm. a) nebo b) zákona č. 406/2000 Sb., o hospodaření energií</t>
  </si>
  <si>
    <t>jiné (např. oprávnění vydané v jiném členském státě EU), doložte v příloze</t>
  </si>
  <si>
    <t>Obec:</t>
  </si>
  <si>
    <t>Ulice:</t>
  </si>
  <si>
    <t>PSČ:</t>
  </si>
  <si>
    <r>
      <t xml:space="preserve">Číslo parcely </t>
    </r>
    <r>
      <rPr>
        <i/>
        <sz val="9"/>
        <rFont val="Calibri"/>
        <family val="2"/>
        <charset val="238"/>
        <scheme val="minor"/>
      </rPr>
      <t>(novostavby)</t>
    </r>
    <r>
      <rPr>
        <sz val="9"/>
        <rFont val="Calibri"/>
        <family val="2"/>
        <charset val="238"/>
        <scheme val="minor"/>
      </rPr>
      <t>:</t>
    </r>
  </si>
  <si>
    <r>
      <t xml:space="preserve">Číslo popisné </t>
    </r>
    <r>
      <rPr>
        <i/>
        <sz val="9"/>
        <rFont val="Calibri"/>
        <family val="2"/>
        <charset val="238"/>
        <scheme val="minor"/>
      </rPr>
      <t>(evidenční)</t>
    </r>
    <r>
      <rPr>
        <sz val="9"/>
        <rFont val="Calibri"/>
        <family val="2"/>
        <charset val="238"/>
        <scheme val="minor"/>
      </rPr>
      <t>:</t>
    </r>
  </si>
  <si>
    <t>Počet napojených bytových jednotek (pouze BD)</t>
  </si>
  <si>
    <t>Tepelné ztráty v rozvodech teplé vody:</t>
  </si>
  <si>
    <t>Plynový ohřívač/kotel</t>
  </si>
  <si>
    <t>Elektrický ohřev (bojler, elektrokotel)</t>
  </si>
  <si>
    <t>Kotel na tuhá fosilní paliva (uhlí)</t>
  </si>
  <si>
    <t>Kotel na tuhá paliva - dřevo</t>
  </si>
  <si>
    <t>Centrální zásobování teplem</t>
  </si>
  <si>
    <t>jiné</t>
  </si>
  <si>
    <t>Vyberte převládající způsob ohřevu vody</t>
  </si>
  <si>
    <t>Typ tepelného čerpadla</t>
  </si>
  <si>
    <t>Počet kusů:</t>
  </si>
  <si>
    <t>Vyberte z možností</t>
  </si>
  <si>
    <t>Vyberte typ tepelného čerpadla</t>
  </si>
  <si>
    <t>Země-voda</t>
  </si>
  <si>
    <t>Voda-voda</t>
  </si>
  <si>
    <t>Jiné</t>
  </si>
  <si>
    <t>Výkon (kW):</t>
  </si>
  <si>
    <t>Třída energetické účinnosti:</t>
  </si>
  <si>
    <t>A++</t>
  </si>
  <si>
    <t>A+++</t>
  </si>
  <si>
    <t xml:space="preserve">A+ </t>
  </si>
  <si>
    <t>SVT:</t>
  </si>
  <si>
    <t>Třída:</t>
  </si>
  <si>
    <t>A+ pro profil L a vyšší dle Nařízení EU č.811/2013</t>
  </si>
  <si>
    <t>A+ pro profil L a vyšší dle Nařízení EU č.812/2013</t>
  </si>
  <si>
    <t>A++  dle Nařízení EU č.811/2013 pro nízkoteplotní aplikace</t>
  </si>
  <si>
    <t>A++  dle Nařízení EU č.811/2013 pro středněteplotní aplikace</t>
  </si>
  <si>
    <t>Bude využito i pro vytápění:</t>
  </si>
  <si>
    <t>Ne</t>
  </si>
  <si>
    <t>Ano</t>
  </si>
  <si>
    <t>NAVRHOVANÝ OHŘEV VODY TEPELNÝM ČERPADLEM</t>
  </si>
  <si>
    <t>Vzduch-voda: přívod vzduchu pouze z vnitřních prostor</t>
  </si>
  <si>
    <t>Vzduch-voda: přívod vzduchu exteriér nebo kombinace</t>
  </si>
  <si>
    <t>VSTUPNÍ HODNOTY PRO OHŘEV VODY</t>
  </si>
  <si>
    <t>Instalovaný výkon ohřevu celkem</t>
  </si>
  <si>
    <t>podpis zpracovatele</t>
  </si>
  <si>
    <t>ÚDAJE O ZPRACOVATELI</t>
  </si>
  <si>
    <t>Jmého a příjmení</t>
  </si>
  <si>
    <t>Firma:</t>
  </si>
  <si>
    <t>IČ:</t>
  </si>
  <si>
    <t xml:space="preserve">Výrobce a typ tepelného čerpadla č.1: </t>
  </si>
  <si>
    <t xml:space="preserve">Výrobce a typ tepelného čerpadla č.2: </t>
  </si>
  <si>
    <t>"Upozornění: instalace čerpadel využívajících pouze vzduch z vnitřního prostředí není podporována v budovách které mají systém větrání s rekuperací tepla!"</t>
  </si>
  <si>
    <t>typ TČ_1:</t>
  </si>
  <si>
    <t>typ TČ_2:</t>
  </si>
  <si>
    <t>typ ohřevu:</t>
  </si>
  <si>
    <t>Způsob ohřevu teplé vody před instalací nového zdroje:</t>
  </si>
  <si>
    <t>MWh</t>
  </si>
  <si>
    <t>MWh/rok</t>
  </si>
  <si>
    <t xml:space="preserve"> </t>
  </si>
  <si>
    <t>kW</t>
  </si>
  <si>
    <r>
      <t xml:space="preserve">Katastrální území </t>
    </r>
    <r>
      <rPr>
        <i/>
        <sz val="9"/>
        <rFont val="Calibri"/>
        <family val="2"/>
        <charset val="238"/>
        <scheme val="minor"/>
      </rPr>
      <t>(novostavby)</t>
    </r>
    <r>
      <rPr>
        <sz val="9"/>
        <rFont val="Calibri"/>
        <family val="2"/>
        <charset val="238"/>
        <scheme val="minor"/>
      </rPr>
      <t>:</t>
    </r>
  </si>
  <si>
    <r>
      <t xml:space="preserve">Bilance ohřevu vody tepelným čerpadlem pro potřeby programu Nová zelená úsporám v rámci Modernizačního fondu
</t>
    </r>
    <r>
      <rPr>
        <b/>
        <sz val="10"/>
        <color theme="1"/>
        <rFont val="Calibri"/>
        <family val="2"/>
        <charset val="238"/>
        <scheme val="minor"/>
      </rPr>
      <t>Rodinné a bytové domy, Oblast podpory C.2: TČ-V - Tepelné čerpadlo pro ohřev vody</t>
    </r>
  </si>
  <si>
    <r>
      <rPr>
        <b/>
        <sz val="18"/>
        <color rgb="FFB5CD00"/>
        <rFont val="Arial Black"/>
        <family val="2"/>
        <charset val="238"/>
      </rPr>
      <t>C.2: TČ-V</t>
    </r>
    <r>
      <rPr>
        <b/>
        <sz val="20"/>
        <color rgb="FFB5CD00"/>
        <rFont val="Arial Black"/>
        <family val="2"/>
        <charset val="238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NZU-ModFond v.1.2 
(2023-09-29)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</si>
</sst>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_-* #,##0.00\ _K_č_-;\-* #,##0.00\ _K_č_-;_-* &quot;-&quot;??\ _K_č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2905FF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rgb="FF2905FF"/>
      <name val="Calibri"/>
      <family val="2"/>
      <charset val="238"/>
      <scheme val="minor"/>
    </font>
    <font>
      <sz val="8"/>
      <name val="Arial Narrow"/>
      <family val="2"/>
      <charset val="238"/>
    </font>
    <font>
      <sz val="8.5"/>
      <name val="Calibri"/>
      <family val="2"/>
      <charset val="238"/>
      <scheme val="minor"/>
    </font>
    <font>
      <i/>
      <sz val="8.5"/>
      <name val="Calibri"/>
      <family val="2"/>
      <charset val="238"/>
      <scheme val="minor"/>
    </font>
    <font>
      <vertAlign val="superscript"/>
      <sz val="8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.5"/>
      <name val="Arial CE"/>
      <charset val="238"/>
    </font>
    <font>
      <b/>
      <sz val="20"/>
      <color rgb="FFB5CD00"/>
      <name val="Arial Black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8"/>
      <color rgb="FFB5CD00"/>
      <name val="Arial Black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1" applyProtection="1">
      <protection hidden="1"/>
    </xf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5" fillId="0" borderId="0" xfId="2" applyProtection="1">
      <protection hidden="1"/>
    </xf>
    <xf numFmtId="0" fontId="6" fillId="0" borderId="0" xfId="2" applyFont="1" applyAlignment="1" applyProtection="1">
      <alignment horizontal="right" vertical="center"/>
      <protection hidden="1"/>
    </xf>
    <xf numFmtId="0" fontId="8" fillId="0" borderId="0" xfId="2" applyFont="1" applyAlignment="1" applyProtection="1">
      <alignment vertical="center"/>
      <protection hidden="1"/>
    </xf>
    <xf numFmtId="0" fontId="10" fillId="2" borderId="0" xfId="2" applyFont="1" applyFill="1" applyAlignment="1" applyProtection="1">
      <alignment vertical="center"/>
      <protection hidden="1"/>
    </xf>
    <xf numFmtId="0" fontId="5" fillId="0" borderId="3" xfId="2" applyBorder="1" applyProtection="1">
      <protection hidden="1"/>
    </xf>
    <xf numFmtId="0" fontId="7" fillId="2" borderId="4" xfId="2" applyFont="1" applyFill="1" applyBorder="1" applyAlignment="1" applyProtection="1">
      <alignment horizontal="left" vertical="center"/>
      <protection hidden="1"/>
    </xf>
    <xf numFmtId="0" fontId="5" fillId="0" borderId="5" xfId="2" applyBorder="1" applyProtection="1">
      <protection hidden="1"/>
    </xf>
    <xf numFmtId="0" fontId="7" fillId="2" borderId="6" xfId="2" applyFont="1" applyFill="1" applyBorder="1" applyAlignment="1" applyProtection="1">
      <alignment horizontal="left" vertical="center"/>
      <protection hidden="1"/>
    </xf>
    <xf numFmtId="0" fontId="5" fillId="0" borderId="7" xfId="2" applyBorder="1" applyProtection="1">
      <protection hidden="1"/>
    </xf>
    <xf numFmtId="0" fontId="10" fillId="2" borderId="8" xfId="2" applyFont="1" applyFill="1" applyBorder="1" applyAlignment="1" applyProtection="1">
      <alignment vertical="center"/>
      <protection hidden="1"/>
    </xf>
    <xf numFmtId="0" fontId="10" fillId="2" borderId="0" xfId="2" applyFont="1" applyFill="1" applyAlignment="1" applyProtection="1">
      <alignment horizontal="left" vertical="center"/>
      <protection hidden="1"/>
    </xf>
    <xf numFmtId="0" fontId="10" fillId="2" borderId="2" xfId="2" applyFont="1" applyFill="1" applyBorder="1" applyAlignment="1" applyProtection="1">
      <alignment horizontal="left" vertical="center"/>
      <protection hidden="1"/>
    </xf>
    <xf numFmtId="0" fontId="10" fillId="2" borderId="9" xfId="2" applyFont="1" applyFill="1" applyBorder="1" applyAlignment="1" applyProtection="1">
      <alignment horizontal="left" vertical="center"/>
      <protection hidden="1"/>
    </xf>
    <xf numFmtId="0" fontId="10" fillId="2" borderId="1" xfId="2" applyFont="1" applyFill="1" applyBorder="1" applyAlignment="1" applyProtection="1">
      <alignment horizontal="left" vertical="center"/>
      <protection hidden="1"/>
    </xf>
    <xf numFmtId="0" fontId="10" fillId="2" borderId="1" xfId="2" applyFont="1" applyFill="1" applyBorder="1" applyAlignment="1" applyProtection="1">
      <alignment vertical="center"/>
      <protection hidden="1"/>
    </xf>
    <xf numFmtId="0" fontId="5" fillId="0" borderId="10" xfId="2" applyBorder="1" applyProtection="1">
      <protection hidden="1"/>
    </xf>
    <xf numFmtId="0" fontId="5" fillId="0" borderId="11" xfId="2" applyBorder="1" applyProtection="1">
      <protection hidden="1"/>
    </xf>
    <xf numFmtId="0" fontId="5" fillId="0" borderId="12" xfId="2" applyBorder="1" applyProtection="1">
      <protection hidden="1"/>
    </xf>
    <xf numFmtId="0" fontId="5" fillId="0" borderId="13" xfId="2" applyBorder="1" applyProtection="1">
      <protection hidden="1"/>
    </xf>
    <xf numFmtId="0" fontId="7" fillId="0" borderId="8" xfId="2" applyFont="1" applyBorder="1" applyProtection="1">
      <protection hidden="1"/>
    </xf>
    <xf numFmtId="0" fontId="5" fillId="0" borderId="2" xfId="2" applyBorder="1" applyProtection="1">
      <protection hidden="1"/>
    </xf>
    <xf numFmtId="0" fontId="5" fillId="0" borderId="9" xfId="2" applyBorder="1" applyProtection="1">
      <protection hidden="1"/>
    </xf>
    <xf numFmtId="0" fontId="5" fillId="0" borderId="1" xfId="2" applyBorder="1" applyProtection="1">
      <protection hidden="1"/>
    </xf>
    <xf numFmtId="0" fontId="7" fillId="0" borderId="11" xfId="2" applyFont="1" applyBorder="1" applyProtection="1">
      <protection hidden="1"/>
    </xf>
    <xf numFmtId="0" fontId="7" fillId="0" borderId="12" xfId="2" applyFont="1" applyBorder="1" applyProtection="1">
      <protection hidden="1"/>
    </xf>
    <xf numFmtId="0" fontId="5" fillId="0" borderId="8" xfId="2" applyBorder="1" applyProtection="1">
      <protection hidden="1"/>
    </xf>
    <xf numFmtId="0" fontId="13" fillId="2" borderId="0" xfId="2" applyFont="1" applyFill="1" applyAlignment="1" applyProtection="1">
      <alignment vertical="center"/>
      <protection hidden="1"/>
    </xf>
    <xf numFmtId="0" fontId="13" fillId="2" borderId="11" xfId="2" applyFont="1" applyFill="1" applyBorder="1" applyAlignment="1" applyProtection="1">
      <alignment vertical="center"/>
      <protection hidden="1"/>
    </xf>
    <xf numFmtId="0" fontId="13" fillId="2" borderId="12" xfId="2" applyFont="1" applyFill="1" applyBorder="1" applyAlignment="1" applyProtection="1">
      <alignment vertical="center"/>
      <protection hidden="1"/>
    </xf>
    <xf numFmtId="0" fontId="13" fillId="2" borderId="8" xfId="2" applyFont="1" applyFill="1" applyBorder="1" applyAlignment="1" applyProtection="1">
      <alignment vertical="center"/>
      <protection hidden="1"/>
    </xf>
    <xf numFmtId="0" fontId="13" fillId="2" borderId="10" xfId="2" applyFont="1" applyFill="1" applyBorder="1" applyAlignment="1" applyProtection="1">
      <alignment vertical="center"/>
      <protection hidden="1"/>
    </xf>
    <xf numFmtId="0" fontId="13" fillId="2" borderId="13" xfId="2" applyFont="1" applyFill="1" applyBorder="1" applyAlignment="1" applyProtection="1">
      <alignment vertical="center"/>
      <protection hidden="1"/>
    </xf>
    <xf numFmtId="0" fontId="6" fillId="0" borderId="0" xfId="2" applyFont="1" applyAlignment="1" applyProtection="1">
      <alignment horizontal="center" vertical="center" wrapText="1"/>
      <protection hidden="1"/>
    </xf>
    <xf numFmtId="0" fontId="14" fillId="0" borderId="0" xfId="2" applyFont="1" applyAlignment="1" applyProtection="1">
      <alignment horizontal="left"/>
      <protection hidden="1"/>
    </xf>
    <xf numFmtId="0" fontId="10" fillId="0" borderId="0" xfId="1" applyFont="1" applyProtection="1">
      <protection hidden="1"/>
    </xf>
    <xf numFmtId="0" fontId="15" fillId="0" borderId="0" xfId="1" applyFont="1" applyProtection="1">
      <protection hidden="1"/>
    </xf>
    <xf numFmtId="0" fontId="2" fillId="0" borderId="0" xfId="1" applyAlignment="1" applyProtection="1">
      <alignment horizontal="center"/>
      <protection hidden="1"/>
    </xf>
    <xf numFmtId="0" fontId="6" fillId="2" borderId="0" xfId="2" applyFont="1" applyFill="1" applyAlignment="1" applyProtection="1">
      <alignment horizontal="right" vertical="center"/>
      <protection hidden="1"/>
    </xf>
    <xf numFmtId="0" fontId="10" fillId="0" borderId="0" xfId="1" applyFont="1" applyAlignment="1" applyProtection="1">
      <alignment horizontal="left" vertical="center"/>
      <protection hidden="1"/>
    </xf>
    <xf numFmtId="0" fontId="10" fillId="0" borderId="0" xfId="2" applyFont="1" applyAlignment="1" applyProtection="1">
      <alignment horizontal="center" vertical="center"/>
      <protection hidden="1"/>
    </xf>
    <xf numFmtId="0" fontId="21" fillId="2" borderId="0" xfId="2" applyFont="1" applyFill="1" applyAlignment="1" applyProtection="1">
      <alignment vertical="top" wrapText="1"/>
      <protection hidden="1"/>
    </xf>
    <xf numFmtId="0" fontId="22" fillId="2" borderId="0" xfId="2" applyFont="1" applyFill="1" applyAlignment="1" applyProtection="1">
      <alignment vertical="top" wrapText="1"/>
      <protection hidden="1"/>
    </xf>
    <xf numFmtId="0" fontId="0" fillId="4" borderId="0" xfId="0" applyFill="1"/>
    <xf numFmtId="0" fontId="9" fillId="0" borderId="0" xfId="2" applyFont="1" applyAlignment="1" applyProtection="1">
      <alignment horizontal="left" vertical="center" wrapText="1"/>
      <protection hidden="1"/>
    </xf>
    <xf numFmtId="0" fontId="7" fillId="0" borderId="0" xfId="2" applyFont="1" applyAlignment="1" applyProtection="1">
      <alignment horizontal="left" vertical="center"/>
      <protection hidden="1"/>
    </xf>
    <xf numFmtId="0" fontId="8" fillId="0" borderId="0" xfId="2" applyFont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horizontal="left"/>
      <protection hidden="1"/>
    </xf>
    <xf numFmtId="0" fontId="6" fillId="2" borderId="0" xfId="2" applyFont="1" applyFill="1" applyAlignment="1" applyProtection="1">
      <alignment horizontal="center" vertical="center" wrapText="1"/>
      <protection hidden="1"/>
    </xf>
    <xf numFmtId="0" fontId="8" fillId="0" borderId="0" xfId="2" applyFont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16" fillId="0" borderId="6" xfId="1" applyFont="1" applyBorder="1" applyAlignment="1" applyProtection="1">
      <alignment vertical="center"/>
      <protection hidden="1"/>
    </xf>
    <xf numFmtId="0" fontId="16" fillId="0" borderId="22" xfId="1" applyFont="1" applyBorder="1" applyAlignment="1" applyProtection="1">
      <alignment vertical="center"/>
      <protection hidden="1"/>
    </xf>
    <xf numFmtId="0" fontId="16" fillId="0" borderId="4" xfId="1" applyFont="1" applyBorder="1" applyAlignment="1" applyProtection="1">
      <alignment vertical="center"/>
      <protection hidden="1"/>
    </xf>
    <xf numFmtId="0" fontId="16" fillId="0" borderId="19" xfId="1" applyFont="1" applyBorder="1" applyAlignment="1" applyProtection="1">
      <alignment vertical="center"/>
      <protection hidden="1"/>
    </xf>
    <xf numFmtId="0" fontId="16" fillId="0" borderId="24" xfId="1" applyFont="1" applyBorder="1" applyAlignment="1" applyProtection="1">
      <alignment vertical="center"/>
      <protection hidden="1"/>
    </xf>
    <xf numFmtId="165" fontId="0" fillId="0" borderId="0" xfId="0" applyNumberFormat="1"/>
    <xf numFmtId="0" fontId="20" fillId="0" borderId="13" xfId="2" applyFont="1" applyBorder="1" applyAlignment="1" applyProtection="1">
      <alignment vertical="center"/>
      <protection hidden="1"/>
    </xf>
    <xf numFmtId="0" fontId="20" fillId="0" borderId="22" xfId="2" applyFont="1" applyBorder="1" applyAlignment="1" applyProtection="1">
      <alignment vertical="center"/>
      <protection hidden="1"/>
    </xf>
    <xf numFmtId="0" fontId="20" fillId="0" borderId="22" xfId="2" applyFont="1" applyBorder="1" applyAlignment="1" applyProtection="1">
      <alignment horizontal="left" vertical="center"/>
      <protection hidden="1"/>
    </xf>
    <xf numFmtId="0" fontId="20" fillId="0" borderId="10" xfId="2" applyFont="1" applyBorder="1" applyAlignment="1" applyProtection="1">
      <alignment vertical="center"/>
      <protection hidden="1"/>
    </xf>
    <xf numFmtId="0" fontId="20" fillId="0" borderId="30" xfId="2" applyFont="1" applyBorder="1" applyAlignment="1" applyProtection="1">
      <alignment vertical="center"/>
      <protection hidden="1"/>
    </xf>
    <xf numFmtId="0" fontId="20" fillId="0" borderId="36" xfId="2" applyFont="1" applyBorder="1" applyAlignment="1" applyProtection="1">
      <alignment horizontal="left" vertical="center"/>
      <protection hidden="1"/>
    </xf>
    <xf numFmtId="0" fontId="20" fillId="0" borderId="0" xfId="2" applyFont="1" applyAlignment="1" applyProtection="1">
      <alignment horizontal="left" vertical="center"/>
      <protection hidden="1"/>
    </xf>
    <xf numFmtId="0" fontId="20" fillId="0" borderId="0" xfId="2" applyFont="1" applyAlignment="1" applyProtection="1">
      <alignment horizontal="center" vertical="center"/>
      <protection hidden="1"/>
    </xf>
    <xf numFmtId="0" fontId="20" fillId="0" borderId="19" xfId="2" applyFont="1" applyBorder="1" applyAlignment="1" applyProtection="1">
      <alignment horizontal="left" vertical="center"/>
      <protection hidden="1"/>
    </xf>
    <xf numFmtId="0" fontId="20" fillId="0" borderId="19" xfId="2" applyFont="1" applyBorder="1" applyAlignment="1" applyProtection="1">
      <alignment horizontal="center" vertical="center"/>
      <protection hidden="1"/>
    </xf>
    <xf numFmtId="0" fontId="20" fillId="0" borderId="8" xfId="2" applyFont="1" applyBorder="1" applyAlignment="1" applyProtection="1">
      <alignment vertical="center"/>
      <protection hidden="1"/>
    </xf>
    <xf numFmtId="0" fontId="20" fillId="0" borderId="6" xfId="2" applyFont="1" applyBorder="1" applyAlignment="1" applyProtection="1">
      <alignment vertical="center"/>
      <protection hidden="1"/>
    </xf>
    <xf numFmtId="0" fontId="20" fillId="0" borderId="11" xfId="2" applyFont="1" applyBorder="1" applyAlignment="1" applyProtection="1">
      <alignment vertical="center"/>
      <protection hidden="1"/>
    </xf>
    <xf numFmtId="0" fontId="28" fillId="0" borderId="0" xfId="2" applyFont="1" applyAlignment="1" applyProtection="1">
      <alignment vertical="center"/>
      <protection hidden="1"/>
    </xf>
    <xf numFmtId="0" fontId="28" fillId="0" borderId="0" xfId="2" applyFont="1" applyProtection="1">
      <protection hidden="1"/>
    </xf>
    <xf numFmtId="0" fontId="10" fillId="0" borderId="0" xfId="2" applyFont="1" applyAlignment="1" applyProtection="1">
      <alignment horizontal="left" vertical="center"/>
      <protection hidden="1"/>
    </xf>
    <xf numFmtId="0" fontId="10" fillId="0" borderId="19" xfId="2" applyFont="1" applyBorder="1" applyAlignment="1" applyProtection="1">
      <alignment horizontal="left" vertical="center"/>
      <protection hidden="1"/>
    </xf>
    <xf numFmtId="0" fontId="2" fillId="0" borderId="22" xfId="1" applyBorder="1" applyAlignment="1" applyProtection="1">
      <alignment horizontal="left" vertical="center"/>
      <protection hidden="1"/>
    </xf>
    <xf numFmtId="0" fontId="2" fillId="0" borderId="21" xfId="1" applyBorder="1" applyAlignment="1" applyProtection="1">
      <alignment horizontal="left" vertical="center"/>
      <protection hidden="1"/>
    </xf>
    <xf numFmtId="0" fontId="13" fillId="2" borderId="16" xfId="2" applyFont="1" applyFill="1" applyBorder="1" applyAlignment="1" applyProtection="1">
      <alignment vertical="center"/>
      <protection hidden="1"/>
    </xf>
    <xf numFmtId="0" fontId="13" fillId="2" borderId="16" xfId="2" applyFont="1" applyFill="1" applyBorder="1" applyAlignment="1" applyProtection="1">
      <alignment horizontal="left" vertical="center"/>
      <protection hidden="1"/>
    </xf>
    <xf numFmtId="0" fontId="13" fillId="2" borderId="10" xfId="2" applyFont="1" applyFill="1" applyBorder="1" applyAlignment="1" applyProtection="1">
      <alignment horizontal="left" vertical="center" indent="2"/>
      <protection hidden="1"/>
    </xf>
    <xf numFmtId="0" fontId="13" fillId="2" borderId="0" xfId="2" applyFont="1" applyFill="1" applyAlignment="1" applyProtection="1">
      <alignment horizontal="left" vertical="center"/>
      <protection hidden="1"/>
    </xf>
    <xf numFmtId="0" fontId="28" fillId="0" borderId="0" xfId="2" applyFont="1" applyAlignment="1" applyProtection="1">
      <alignment horizontal="left"/>
      <protection hidden="1"/>
    </xf>
    <xf numFmtId="0" fontId="1" fillId="2" borderId="0" xfId="2" applyFont="1" applyFill="1" applyAlignment="1" applyProtection="1">
      <alignment vertical="center"/>
      <protection hidden="1"/>
    </xf>
    <xf numFmtId="0" fontId="21" fillId="2" borderId="0" xfId="2" applyFont="1" applyFill="1" applyAlignment="1" applyProtection="1">
      <alignment horizontal="left" vertical="top" wrapText="1"/>
      <protection hidden="1"/>
    </xf>
    <xf numFmtId="0" fontId="10" fillId="0" borderId="33" xfId="2" applyFont="1" applyBorder="1" applyAlignment="1" applyProtection="1">
      <alignment horizontal="left" vertical="center"/>
      <protection hidden="1"/>
    </xf>
    <xf numFmtId="0" fontId="10" fillId="3" borderId="33" xfId="1" applyFont="1" applyFill="1" applyBorder="1" applyAlignment="1" applyProtection="1">
      <alignment horizontal="center" vertical="center"/>
      <protection locked="0" hidden="1"/>
    </xf>
    <xf numFmtId="0" fontId="10" fillId="0" borderId="34" xfId="2" applyFont="1" applyBorder="1" applyAlignment="1" applyProtection="1">
      <alignment horizontal="left" vertical="center"/>
      <protection hidden="1"/>
    </xf>
    <xf numFmtId="0" fontId="10" fillId="0" borderId="33" xfId="1" applyFont="1" applyBorder="1" applyAlignment="1" applyProtection="1">
      <alignment horizontal="center" vertical="center"/>
      <protection hidden="1"/>
    </xf>
    <xf numFmtId="0" fontId="20" fillId="5" borderId="30" xfId="2" applyFont="1" applyFill="1" applyBorder="1" applyAlignment="1" applyProtection="1">
      <alignment horizontal="left" vertical="center"/>
      <protection locked="0" hidden="1"/>
    </xf>
    <xf numFmtId="0" fontId="20" fillId="5" borderId="22" xfId="2" applyFont="1" applyFill="1" applyBorder="1" applyAlignment="1" applyProtection="1">
      <alignment horizontal="left" vertical="center"/>
      <protection locked="0" hidden="1"/>
    </xf>
    <xf numFmtId="0" fontId="20" fillId="5" borderId="29" xfId="2" applyFont="1" applyFill="1" applyBorder="1" applyAlignment="1" applyProtection="1">
      <alignment horizontal="left" vertical="center"/>
      <protection locked="0" hidden="1"/>
    </xf>
    <xf numFmtId="0" fontId="20" fillId="5" borderId="21" xfId="2" applyFont="1" applyFill="1" applyBorder="1" applyAlignment="1" applyProtection="1">
      <alignment horizontal="left" vertical="center"/>
      <protection locked="0" hidden="1"/>
    </xf>
    <xf numFmtId="0" fontId="20" fillId="5" borderId="10" xfId="2" applyFont="1" applyFill="1" applyBorder="1" applyAlignment="1" applyProtection="1">
      <alignment horizontal="left" vertical="center"/>
      <protection locked="0" hidden="1"/>
    </xf>
    <xf numFmtId="0" fontId="20" fillId="5" borderId="3" xfId="2" applyFont="1" applyFill="1" applyBorder="1" applyAlignment="1" applyProtection="1">
      <alignment horizontal="left" vertical="center"/>
      <protection locked="0" hidden="1"/>
    </xf>
    <xf numFmtId="0" fontId="20" fillId="5" borderId="19" xfId="2" applyFont="1" applyFill="1" applyBorder="1" applyAlignment="1" applyProtection="1">
      <alignment horizontal="left" vertical="center"/>
      <protection locked="0" hidden="1"/>
    </xf>
    <xf numFmtId="0" fontId="21" fillId="2" borderId="0" xfId="2" applyFont="1" applyFill="1" applyAlignment="1" applyProtection="1">
      <alignment horizontal="center" vertical="top" wrapText="1"/>
      <protection hidden="1"/>
    </xf>
    <xf numFmtId="0" fontId="11" fillId="6" borderId="17" xfId="2" applyFont="1" applyFill="1" applyBorder="1" applyAlignment="1" applyProtection="1">
      <alignment horizontal="left" vertical="center"/>
      <protection hidden="1"/>
    </xf>
    <xf numFmtId="0" fontId="11" fillId="6" borderId="16" xfId="2" applyFont="1" applyFill="1" applyBorder="1" applyAlignment="1" applyProtection="1">
      <alignment horizontal="left" vertical="center"/>
      <protection hidden="1"/>
    </xf>
    <xf numFmtId="0" fontId="11" fillId="6" borderId="15" xfId="2" applyFont="1" applyFill="1" applyBorder="1" applyAlignment="1" applyProtection="1">
      <alignment horizontal="left" vertical="center"/>
      <protection hidden="1"/>
    </xf>
    <xf numFmtId="0" fontId="20" fillId="3" borderId="22" xfId="2" applyFont="1" applyFill="1" applyBorder="1" applyAlignment="1" applyProtection="1">
      <alignment horizontal="left" vertical="center"/>
      <protection locked="0" hidden="1"/>
    </xf>
    <xf numFmtId="0" fontId="20" fillId="3" borderId="21" xfId="2" applyFont="1" applyFill="1" applyBorder="1" applyAlignment="1" applyProtection="1">
      <alignment horizontal="left" vertical="center"/>
      <protection locked="0" hidden="1"/>
    </xf>
    <xf numFmtId="0" fontId="28" fillId="0" borderId="0" xfId="2" applyFont="1" applyAlignment="1" applyProtection="1">
      <alignment horizontal="left"/>
      <protection hidden="1"/>
    </xf>
    <xf numFmtId="0" fontId="11" fillId="6" borderId="28" xfId="2" applyFont="1" applyFill="1" applyBorder="1" applyAlignment="1" applyProtection="1">
      <alignment horizontal="left" vertical="center"/>
      <protection hidden="1"/>
    </xf>
    <xf numFmtId="0" fontId="11" fillId="6" borderId="27" xfId="2" applyFont="1" applyFill="1" applyBorder="1" applyAlignment="1" applyProtection="1">
      <alignment horizontal="left" vertical="center"/>
      <protection hidden="1"/>
    </xf>
    <xf numFmtId="0" fontId="11" fillId="6" borderId="26" xfId="2" applyFont="1" applyFill="1" applyBorder="1" applyAlignment="1" applyProtection="1">
      <alignment horizontal="left" vertical="center"/>
      <protection hidden="1"/>
    </xf>
    <xf numFmtId="0" fontId="15" fillId="0" borderId="23" xfId="1" applyFont="1" applyBorder="1" applyAlignment="1" applyProtection="1">
      <alignment horizontal="center" vertical="center"/>
      <protection hidden="1"/>
    </xf>
    <xf numFmtId="0" fontId="15" fillId="0" borderId="22" xfId="1" applyFont="1" applyBorder="1" applyAlignment="1" applyProtection="1">
      <alignment horizontal="center" vertical="center"/>
      <protection hidden="1"/>
    </xf>
    <xf numFmtId="0" fontId="10" fillId="3" borderId="19" xfId="1" applyFont="1" applyFill="1" applyBorder="1" applyAlignment="1" applyProtection="1">
      <alignment horizontal="left" vertical="center"/>
      <protection locked="0" hidden="1"/>
    </xf>
    <xf numFmtId="0" fontId="10" fillId="3" borderId="18" xfId="1" applyFont="1" applyFill="1" applyBorder="1" applyAlignment="1" applyProtection="1">
      <alignment horizontal="left" vertical="center"/>
      <protection locked="0" hidden="1"/>
    </xf>
    <xf numFmtId="0" fontId="10" fillId="0" borderId="4" xfId="1" applyFont="1" applyBorder="1" applyAlignment="1" applyProtection="1">
      <alignment horizontal="left" vertical="center"/>
      <protection hidden="1"/>
    </xf>
    <xf numFmtId="0" fontId="10" fillId="0" borderId="19" xfId="1" applyFont="1" applyBorder="1" applyAlignment="1" applyProtection="1">
      <alignment horizontal="left" vertical="center"/>
      <protection hidden="1"/>
    </xf>
    <xf numFmtId="0" fontId="10" fillId="0" borderId="20" xfId="1" applyFont="1" applyBorder="1" applyAlignment="1" applyProtection="1">
      <alignment horizontal="left" vertical="center"/>
      <protection hidden="1"/>
    </xf>
    <xf numFmtId="0" fontId="10" fillId="0" borderId="6" xfId="1" applyFont="1" applyBorder="1" applyAlignment="1" applyProtection="1">
      <alignment horizontal="left" vertical="center"/>
      <protection hidden="1"/>
    </xf>
    <xf numFmtId="0" fontId="10" fillId="0" borderId="22" xfId="1" applyFont="1" applyBorder="1" applyAlignment="1" applyProtection="1">
      <alignment horizontal="left" vertical="center"/>
      <protection hidden="1"/>
    </xf>
    <xf numFmtId="0" fontId="10" fillId="0" borderId="24" xfId="1" applyFont="1" applyBorder="1" applyAlignment="1" applyProtection="1">
      <alignment horizontal="left" vertical="center"/>
      <protection hidden="1"/>
    </xf>
    <xf numFmtId="0" fontId="10" fillId="5" borderId="23" xfId="1" applyFont="1" applyFill="1" applyBorder="1" applyAlignment="1" applyProtection="1">
      <alignment horizontal="left" vertical="center"/>
      <protection locked="0" hidden="1"/>
    </xf>
    <xf numFmtId="0" fontId="10" fillId="5" borderId="22" xfId="1" applyFont="1" applyFill="1" applyBorder="1" applyAlignment="1" applyProtection="1">
      <alignment horizontal="left" vertical="center"/>
      <protection locked="0" hidden="1"/>
    </xf>
    <xf numFmtId="0" fontId="10" fillId="5" borderId="21" xfId="1" applyFont="1" applyFill="1" applyBorder="1" applyAlignment="1" applyProtection="1">
      <alignment horizontal="left" vertical="center"/>
      <protection locked="0" hidden="1"/>
    </xf>
    <xf numFmtId="0" fontId="20" fillId="2" borderId="17" xfId="2" applyFont="1" applyFill="1" applyBorder="1" applyAlignment="1" applyProtection="1">
      <alignment horizontal="left" vertical="center"/>
      <protection hidden="1"/>
    </xf>
    <xf numFmtId="0" fontId="20" fillId="2" borderId="16" xfId="2" applyFont="1" applyFill="1" applyBorder="1" applyAlignment="1" applyProtection="1">
      <alignment horizontal="left" vertical="center"/>
      <protection hidden="1"/>
    </xf>
    <xf numFmtId="49" fontId="20" fillId="5" borderId="16" xfId="2" applyNumberFormat="1" applyFont="1" applyFill="1" applyBorder="1" applyAlignment="1" applyProtection="1">
      <alignment horizontal="left" vertical="center" indent="2"/>
      <protection locked="0" hidden="1"/>
    </xf>
    <xf numFmtId="49" fontId="20" fillId="5" borderId="15" xfId="2" applyNumberFormat="1" applyFont="1" applyFill="1" applyBorder="1" applyAlignment="1" applyProtection="1">
      <alignment horizontal="left" vertical="center" indent="2"/>
      <protection locked="0" hidden="1"/>
    </xf>
    <xf numFmtId="0" fontId="16" fillId="0" borderId="6" xfId="1" applyFont="1" applyBorder="1" applyAlignment="1" applyProtection="1">
      <alignment horizontal="left" vertical="center"/>
      <protection hidden="1"/>
    </xf>
    <xf numFmtId="0" fontId="16" fillId="0" borderId="22" xfId="1" applyFont="1" applyBorder="1" applyAlignment="1" applyProtection="1">
      <alignment horizontal="left" vertical="center"/>
      <protection hidden="1"/>
    </xf>
    <xf numFmtId="0" fontId="10" fillId="5" borderId="10" xfId="2" applyFont="1" applyFill="1" applyBorder="1" applyAlignment="1" applyProtection="1">
      <alignment horizontal="left" vertical="center"/>
      <protection locked="0" hidden="1"/>
    </xf>
    <xf numFmtId="0" fontId="10" fillId="5" borderId="3" xfId="2" applyFont="1" applyFill="1" applyBorder="1" applyAlignment="1" applyProtection="1">
      <alignment horizontal="left" vertical="center"/>
      <protection locked="0" hidden="1"/>
    </xf>
    <xf numFmtId="0" fontId="2" fillId="0" borderId="22" xfId="1" applyBorder="1" applyAlignment="1" applyProtection="1">
      <alignment horizontal="left" vertical="center"/>
      <protection hidden="1"/>
    </xf>
    <xf numFmtId="0" fontId="2" fillId="0" borderId="21" xfId="1" applyBorder="1" applyAlignment="1" applyProtection="1">
      <alignment horizontal="left" vertical="center"/>
      <protection hidden="1"/>
    </xf>
    <xf numFmtId="0" fontId="10" fillId="0" borderId="33" xfId="2" applyFont="1" applyBorder="1" applyAlignment="1" applyProtection="1">
      <alignment horizontal="center" vertical="center"/>
      <protection hidden="1"/>
    </xf>
    <xf numFmtId="0" fontId="10" fillId="0" borderId="32" xfId="2" applyFont="1" applyBorder="1" applyAlignment="1" applyProtection="1">
      <alignment horizontal="center" vertical="center"/>
      <protection hidden="1"/>
    </xf>
    <xf numFmtId="0" fontId="7" fillId="0" borderId="0" xfId="2" applyFont="1" applyAlignment="1" applyProtection="1">
      <alignment horizontal="left" vertical="center"/>
      <protection hidden="1"/>
    </xf>
    <xf numFmtId="0" fontId="8" fillId="0" borderId="0" xfId="2" applyFont="1" applyAlignment="1" applyProtection="1">
      <alignment horizontal="center" vertical="center"/>
      <protection hidden="1"/>
    </xf>
    <xf numFmtId="2" fontId="8" fillId="0" borderId="0" xfId="2" applyNumberFormat="1" applyFont="1" applyAlignment="1" applyProtection="1">
      <alignment horizontal="center" vertical="center"/>
      <protection hidden="1"/>
    </xf>
    <xf numFmtId="0" fontId="6" fillId="2" borderId="0" xfId="2" applyFont="1" applyFill="1" applyAlignment="1" applyProtection="1">
      <alignment horizontal="center" vertical="center" wrapText="1"/>
      <protection locked="0" hidden="1"/>
    </xf>
    <xf numFmtId="0" fontId="11" fillId="0" borderId="0" xfId="2" applyFont="1" applyAlignment="1" applyProtection="1">
      <alignment horizontal="left"/>
      <protection hidden="1"/>
    </xf>
    <xf numFmtId="0" fontId="6" fillId="2" borderId="0" xfId="2" applyFont="1" applyFill="1" applyAlignment="1" applyProtection="1">
      <alignment horizontal="center" vertical="center" wrapText="1"/>
      <protection hidden="1"/>
    </xf>
    <xf numFmtId="0" fontId="8" fillId="0" borderId="0" xfId="2" applyFont="1" applyAlignment="1" applyProtection="1">
      <alignment horizontal="left" vertical="center"/>
      <protection hidden="1"/>
    </xf>
    <xf numFmtId="0" fontId="7" fillId="0" borderId="0" xfId="2" applyFont="1" applyAlignment="1" applyProtection="1">
      <alignment horizontal="left" vertical="center" wrapText="1"/>
      <protection hidden="1"/>
    </xf>
    <xf numFmtId="0" fontId="9" fillId="0" borderId="0" xfId="2" applyFont="1" applyAlignment="1" applyProtection="1">
      <alignment horizontal="left" vertical="center" wrapText="1"/>
      <protection hidden="1"/>
    </xf>
    <xf numFmtId="1" fontId="23" fillId="0" borderId="35" xfId="3" applyNumberFormat="1" applyFont="1" applyBorder="1" applyAlignment="1" applyProtection="1">
      <alignment horizontal="center" vertical="center"/>
      <protection hidden="1"/>
    </xf>
    <xf numFmtId="1" fontId="23" fillId="0" borderId="14" xfId="3" applyNumberFormat="1" applyFont="1" applyBorder="1" applyAlignment="1" applyProtection="1">
      <alignment horizontal="center" vertical="center"/>
      <protection hidden="1"/>
    </xf>
    <xf numFmtId="1" fontId="23" fillId="0" borderId="37" xfId="3" applyNumberFormat="1" applyFont="1" applyBorder="1" applyAlignment="1" applyProtection="1">
      <alignment horizontal="center" vertical="center"/>
      <protection hidden="1"/>
    </xf>
    <xf numFmtId="0" fontId="20" fillId="0" borderId="22" xfId="1" applyFont="1" applyBorder="1" applyAlignment="1" applyProtection="1">
      <alignment horizontal="left" vertical="center"/>
      <protection hidden="1"/>
    </xf>
    <xf numFmtId="0" fontId="20" fillId="0" borderId="21" xfId="1" applyFont="1" applyBorder="1" applyAlignment="1" applyProtection="1">
      <alignment horizontal="left" vertical="center"/>
      <protection hidden="1"/>
    </xf>
    <xf numFmtId="0" fontId="15" fillId="0" borderId="23" xfId="1" applyFont="1" applyBorder="1" applyAlignment="1" applyProtection="1">
      <alignment horizontal="left" vertical="center"/>
      <protection hidden="1"/>
    </xf>
    <xf numFmtId="0" fontId="15" fillId="0" borderId="22" xfId="1" applyFont="1" applyBorder="1" applyAlignment="1" applyProtection="1">
      <alignment horizontal="left" vertical="center"/>
      <protection hidden="1"/>
    </xf>
    <xf numFmtId="1" fontId="8" fillId="0" borderId="0" xfId="2" applyNumberFormat="1" applyFont="1" applyAlignment="1" applyProtection="1">
      <alignment horizontal="center" vertical="center"/>
      <protection hidden="1"/>
    </xf>
    <xf numFmtId="0" fontId="6" fillId="2" borderId="14" xfId="2" applyFont="1" applyFill="1" applyBorder="1" applyAlignment="1" applyProtection="1">
      <alignment horizontal="center" vertical="center" wrapText="1"/>
      <protection hidden="1"/>
    </xf>
    <xf numFmtId="0" fontId="10" fillId="0" borderId="31" xfId="2" applyFont="1" applyBorder="1" applyAlignment="1" applyProtection="1">
      <alignment horizontal="left" vertical="center"/>
      <protection hidden="1"/>
    </xf>
    <xf numFmtId="0" fontId="10" fillId="0" borderId="30" xfId="2" applyFont="1" applyBorder="1" applyAlignment="1" applyProtection="1">
      <alignment horizontal="left" vertical="center"/>
      <protection hidden="1"/>
    </xf>
    <xf numFmtId="0" fontId="10" fillId="0" borderId="6" xfId="2" applyFont="1" applyBorder="1" applyAlignment="1" applyProtection="1">
      <alignment horizontal="left" vertical="center"/>
      <protection hidden="1"/>
    </xf>
    <xf numFmtId="0" fontId="10" fillId="0" borderId="22" xfId="2" applyFont="1" applyBorder="1" applyAlignment="1" applyProtection="1">
      <alignment horizontal="left" vertical="center"/>
      <protection hidden="1"/>
    </xf>
    <xf numFmtId="0" fontId="10" fillId="3" borderId="36" xfId="2" applyFont="1" applyFill="1" applyBorder="1" applyAlignment="1" applyProtection="1">
      <alignment horizontal="left" vertical="center"/>
      <protection locked="0" hidden="1"/>
    </xf>
    <xf numFmtId="0" fontId="20" fillId="3" borderId="30" xfId="2" applyFont="1" applyFill="1" applyBorder="1" applyAlignment="1" applyProtection="1">
      <alignment horizontal="left" vertical="center"/>
      <protection locked="0" hidden="1"/>
    </xf>
    <xf numFmtId="0" fontId="20" fillId="3" borderId="29" xfId="2" applyFont="1" applyFill="1" applyBorder="1" applyAlignment="1" applyProtection="1">
      <alignment horizontal="left" vertical="center"/>
      <protection locked="0" hidden="1"/>
    </xf>
    <xf numFmtId="0" fontId="10" fillId="5" borderId="30" xfId="2" applyFont="1" applyFill="1" applyBorder="1" applyAlignment="1" applyProtection="1">
      <alignment horizontal="left" vertical="center"/>
      <protection locked="0" hidden="1"/>
    </xf>
    <xf numFmtId="0" fontId="10" fillId="3" borderId="22" xfId="2" applyFont="1" applyFill="1" applyBorder="1" applyAlignment="1" applyProtection="1">
      <alignment horizontal="left" vertical="center"/>
      <protection locked="0" hidden="1"/>
    </xf>
    <xf numFmtId="0" fontId="10" fillId="3" borderId="0" xfId="2" applyFont="1" applyFill="1" applyAlignment="1" applyProtection="1">
      <alignment horizontal="left" vertical="center"/>
      <protection locked="0" hidden="1"/>
    </xf>
    <xf numFmtId="0" fontId="20" fillId="0" borderId="36" xfId="2" applyFont="1" applyBorder="1" applyAlignment="1" applyProtection="1">
      <alignment horizontal="left" vertical="center"/>
      <protection hidden="1"/>
    </xf>
    <xf numFmtId="0" fontId="16" fillId="5" borderId="30" xfId="1" applyFont="1" applyFill="1" applyBorder="1" applyAlignment="1" applyProtection="1">
      <alignment horizontal="left" vertical="center"/>
      <protection locked="0" hidden="1"/>
    </xf>
    <xf numFmtId="0" fontId="16" fillId="5" borderId="29" xfId="1" applyFont="1" applyFill="1" applyBorder="1" applyAlignment="1" applyProtection="1">
      <alignment horizontal="left" vertical="center"/>
      <protection locked="0" hidden="1"/>
    </xf>
    <xf numFmtId="0" fontId="16" fillId="5" borderId="22" xfId="1" applyFont="1" applyFill="1" applyBorder="1" applyAlignment="1" applyProtection="1">
      <alignment horizontal="left" vertical="center"/>
      <protection locked="0" hidden="1"/>
    </xf>
    <xf numFmtId="0" fontId="16" fillId="5" borderId="21" xfId="1" applyFont="1" applyFill="1" applyBorder="1" applyAlignment="1" applyProtection="1">
      <alignment horizontal="left" vertical="center"/>
      <protection locked="0" hidden="1"/>
    </xf>
    <xf numFmtId="0" fontId="16" fillId="0" borderId="22" xfId="1" applyFont="1" applyBorder="1" applyAlignment="1" applyProtection="1">
      <alignment horizontal="center" vertical="center"/>
      <protection hidden="1"/>
    </xf>
    <xf numFmtId="0" fontId="17" fillId="0" borderId="4" xfId="1" applyFont="1" applyBorder="1" applyAlignment="1" applyProtection="1">
      <alignment horizontal="left" vertical="center" wrapText="1"/>
      <protection hidden="1"/>
    </xf>
    <xf numFmtId="0" fontId="17" fillId="0" borderId="19" xfId="1" applyFont="1" applyBorder="1" applyAlignment="1" applyProtection="1">
      <alignment horizontal="left" vertical="center" wrapText="1"/>
      <protection hidden="1"/>
    </xf>
    <xf numFmtId="0" fontId="17" fillId="0" borderId="18" xfId="1" applyFont="1" applyBorder="1" applyAlignment="1" applyProtection="1">
      <alignment horizontal="left" vertical="center" wrapText="1"/>
      <protection hidden="1"/>
    </xf>
    <xf numFmtId="0" fontId="16" fillId="0" borderId="24" xfId="1" applyFont="1" applyBorder="1" applyAlignment="1" applyProtection="1">
      <alignment horizontal="left" vertical="center"/>
      <protection hidden="1"/>
    </xf>
    <xf numFmtId="164" fontId="10" fillId="0" borderId="25" xfId="1" applyNumberFormat="1" applyFont="1" applyBorder="1" applyAlignment="1" applyProtection="1">
      <alignment horizontal="center" vertical="center"/>
      <protection hidden="1"/>
    </xf>
    <xf numFmtId="165" fontId="23" fillId="0" borderId="23" xfId="1" applyNumberFormat="1" applyFont="1" applyBorder="1" applyAlignment="1" applyProtection="1">
      <alignment horizontal="center" vertical="center"/>
      <protection hidden="1"/>
    </xf>
    <xf numFmtId="165" fontId="23" fillId="0" borderId="22" xfId="1" applyNumberFormat="1" applyFont="1" applyBorder="1" applyAlignment="1" applyProtection="1">
      <alignment horizontal="center" vertical="center"/>
      <protection hidden="1"/>
    </xf>
    <xf numFmtId="165" fontId="23" fillId="0" borderId="24" xfId="1" applyNumberFormat="1" applyFont="1" applyBorder="1" applyAlignment="1" applyProtection="1">
      <alignment horizontal="center" vertical="center"/>
      <protection hidden="1"/>
    </xf>
    <xf numFmtId="165" fontId="10" fillId="0" borderId="23" xfId="1" applyNumberFormat="1" applyFont="1" applyBorder="1" applyAlignment="1" applyProtection="1">
      <alignment horizontal="center" vertical="center"/>
      <protection hidden="1"/>
    </xf>
    <xf numFmtId="165" fontId="10" fillId="0" borderId="22" xfId="1" applyNumberFormat="1" applyFont="1" applyBorder="1" applyAlignment="1" applyProtection="1">
      <alignment horizontal="center" vertical="center"/>
      <protection hidden="1"/>
    </xf>
    <xf numFmtId="165" fontId="10" fillId="0" borderId="24" xfId="1" applyNumberFormat="1" applyFont="1" applyBorder="1" applyAlignment="1" applyProtection="1">
      <alignment horizontal="center" vertical="center"/>
      <protection hidden="1"/>
    </xf>
    <xf numFmtId="0" fontId="10" fillId="0" borderId="25" xfId="1" applyFont="1" applyBorder="1" applyAlignment="1" applyProtection="1">
      <alignment horizontal="center" vertical="center"/>
      <protection hidden="1"/>
    </xf>
    <xf numFmtId="0" fontId="19" fillId="0" borderId="23" xfId="1" applyFont="1" applyBorder="1" applyAlignment="1" applyProtection="1">
      <alignment horizontal="left" vertical="center"/>
      <protection hidden="1"/>
    </xf>
    <xf numFmtId="0" fontId="19" fillId="0" borderId="22" xfId="1" applyFont="1" applyBorder="1" applyAlignment="1" applyProtection="1">
      <alignment horizontal="left" vertical="center"/>
      <protection hidden="1"/>
    </xf>
  </cellXfs>
  <cellStyles count="5">
    <cellStyle name="Čárka 2" xfId="4" xr:uid="{00000000-0005-0000-0000-000000000000}"/>
    <cellStyle name="Normální" xfId="0" builtinId="0"/>
    <cellStyle name="Normální 2" xfId="1" xr:uid="{00000000-0005-0000-0000-000002000000}"/>
    <cellStyle name="Normální 3" xfId="2" xr:uid="{00000000-0005-0000-0000-000003000000}"/>
    <cellStyle name="Procenta 2" xfId="3" xr:uid="{00000000-0005-0000-0000-000004000000}"/>
  </cellStyles>
  <dxfs count="0"/>
  <tableStyles count="0" defaultTableStyle="TableStyleMedium2" defaultPivotStyle="PivotStyleLight16"/>
  <colors>
    <mruColors>
      <color rgb="FFD9E1F2"/>
      <color rgb="FFB5C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kotera/Desktop/Kalkula&#269;ky/V&#253;po&#269;etn&#237;%20n&#225;stroj%20pro%20bilancov&#225;n&#237;%20sol&#225;rn&#237;ch%20termick&#253;ch%20syst&#233;m&#367;%20-%203.%20v&#253;zva%20-%20Rodinn&#233;%20domy%20(3.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kotera/Desktop/Kalkula&#269;ky/Vypocetni%20nastroj_bilancovani%20solarnich%20fotovoltaickych%20systemu_3V_RD%20(1.1)_op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Změnový list"/>
      <sheetName val="Zadání"/>
      <sheetName val="Výpočtová část"/>
      <sheetName val="data solar"/>
      <sheetName val="data"/>
    </sheetNames>
    <sheetDataSet>
      <sheetData sheetId="0"/>
      <sheetData sheetId="1"/>
      <sheetData sheetId="2">
        <row r="19">
          <cell r="D19">
            <v>10</v>
          </cell>
        </row>
        <row r="22">
          <cell r="D22" t="str">
            <v/>
          </cell>
        </row>
        <row r="41">
          <cell r="D41" t="str">
            <v/>
          </cell>
        </row>
      </sheetData>
      <sheetData sheetId="3">
        <row r="18">
          <cell r="K18" t="e">
            <v>#VALUE!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Změnový list"/>
      <sheetName val="Zadání"/>
      <sheetName val="Výpočtová část"/>
      <sheetName val="data solar"/>
      <sheetName val="data"/>
    </sheetNames>
    <sheetDataSet>
      <sheetData sheetId="0"/>
      <sheetData sheetId="1"/>
      <sheetData sheetId="2"/>
      <sheetData sheetId="3">
        <row r="16">
          <cell r="Q16" t="str">
            <v/>
          </cell>
        </row>
      </sheetData>
      <sheetData sheetId="4"/>
      <sheetData sheetId="5">
        <row r="24">
          <cell r="C24">
            <v>1000</v>
          </cell>
        </row>
        <row r="25">
          <cell r="C25">
            <v>25</v>
          </cell>
        </row>
        <row r="26">
          <cell r="C26">
            <v>800</v>
          </cell>
        </row>
        <row r="27">
          <cell r="C27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BL340"/>
  <sheetViews>
    <sheetView showGridLines="0" tabSelected="1" view="pageLayout" zoomScaleNormal="100" workbookViewId="0">
      <selection activeCell="D7" sqref="D7:T7"/>
    </sheetView>
  </sheetViews>
  <sheetFormatPr defaultColWidth="0" defaultRowHeight="0" customHeight="1" zeroHeight="1" x14ac:dyDescent="0.25"/>
  <cols>
    <col min="1" max="1" width="2.5703125" style="6" customWidth="1"/>
    <col min="2" max="34" width="2.5703125" style="5" customWidth="1"/>
    <col min="35" max="35" width="3" style="5" hidden="1" customWidth="1"/>
    <col min="36" max="36" width="35.140625" style="5" hidden="1" customWidth="1"/>
    <col min="37" max="37" width="8.85546875" style="5" hidden="1" customWidth="1"/>
    <col min="38" max="41" width="2.42578125" style="5" hidden="1" customWidth="1"/>
    <col min="42" max="42" width="3.85546875" style="5" hidden="1" customWidth="1"/>
    <col min="43" max="43" width="4.7109375" style="5" hidden="1" customWidth="1"/>
    <col min="44" max="44" width="7" style="5" hidden="1" customWidth="1"/>
    <col min="45" max="16384" width="2.42578125" style="5" hidden="1"/>
  </cols>
  <sheetData>
    <row r="1" spans="1:34" s="45" customFormat="1" ht="25.5" customHeight="1" x14ac:dyDescent="0.25">
      <c r="B1" s="86" t="s">
        <v>184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98" t="s">
        <v>185</v>
      </c>
      <c r="AC1" s="98"/>
      <c r="AD1" s="98"/>
      <c r="AE1" s="98"/>
      <c r="AF1" s="98"/>
      <c r="AG1" s="98"/>
      <c r="AH1" s="98"/>
    </row>
    <row r="2" spans="1:34" s="45" customFormat="1" ht="23.25" customHeight="1" x14ac:dyDescent="0.25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98"/>
      <c r="AC2" s="98"/>
      <c r="AD2" s="98"/>
      <c r="AE2" s="98"/>
      <c r="AF2" s="98"/>
      <c r="AG2" s="98"/>
      <c r="AH2" s="98"/>
    </row>
    <row r="3" spans="1:34" s="45" customFormat="1" ht="5.85" customHeight="1" x14ac:dyDescent="0.25">
      <c r="A3" s="46"/>
      <c r="AB3" s="98"/>
      <c r="AC3" s="98"/>
      <c r="AD3" s="98"/>
      <c r="AE3" s="98"/>
      <c r="AF3" s="98"/>
      <c r="AG3" s="98"/>
      <c r="AH3" s="98"/>
    </row>
    <row r="4" spans="1:34" ht="5.85" customHeight="1" x14ac:dyDescent="0.25">
      <c r="B4" s="85" t="s">
        <v>181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98"/>
      <c r="AC4" s="98"/>
      <c r="AD4" s="98"/>
      <c r="AE4" s="98"/>
      <c r="AF4" s="98"/>
      <c r="AG4" s="98"/>
      <c r="AH4" s="98"/>
    </row>
    <row r="5" spans="1:34" ht="7.5" customHeight="1" x14ac:dyDescent="0.25"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98"/>
      <c r="AC5" s="98"/>
      <c r="AD5" s="98"/>
      <c r="AE5" s="98"/>
      <c r="AF5" s="98"/>
      <c r="AG5" s="98"/>
      <c r="AH5" s="98"/>
    </row>
    <row r="6" spans="1:34" ht="15" x14ac:dyDescent="0.25">
      <c r="B6" s="99" t="s">
        <v>113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1"/>
      <c r="AH6" s="51"/>
    </row>
    <row r="7" spans="1:34" ht="15" x14ac:dyDescent="0.25">
      <c r="A7" s="42">
        <v>1</v>
      </c>
      <c r="B7" s="71" t="s">
        <v>127</v>
      </c>
      <c r="C7" s="6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61" t="s">
        <v>129</v>
      </c>
      <c r="V7" s="65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3"/>
      <c r="AH7" s="53"/>
    </row>
    <row r="8" spans="1:34" ht="15" x14ac:dyDescent="0.25">
      <c r="A8" s="42">
        <f>A7+1</f>
        <v>2</v>
      </c>
      <c r="B8" s="72" t="s">
        <v>128</v>
      </c>
      <c r="C8" s="6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62" t="s">
        <v>131</v>
      </c>
      <c r="V8" s="62"/>
      <c r="W8" s="62"/>
      <c r="X8" s="62"/>
      <c r="Y8" s="62"/>
      <c r="Z8" s="62"/>
      <c r="AA8" s="62"/>
      <c r="AB8" s="62"/>
      <c r="AC8" s="92"/>
      <c r="AD8" s="92"/>
      <c r="AE8" s="92"/>
      <c r="AF8" s="92"/>
      <c r="AG8" s="94"/>
      <c r="AH8" s="53"/>
    </row>
    <row r="9" spans="1:34" ht="15" x14ac:dyDescent="0.25">
      <c r="A9" s="42">
        <f>A8+1</f>
        <v>3</v>
      </c>
      <c r="B9" s="72" t="s">
        <v>183</v>
      </c>
      <c r="C9" s="62"/>
      <c r="D9" s="62"/>
      <c r="E9" s="62"/>
      <c r="F9" s="62"/>
      <c r="G9" s="63"/>
      <c r="H9" s="63"/>
      <c r="I9" s="63"/>
      <c r="J9" s="63"/>
      <c r="K9" s="92"/>
      <c r="L9" s="92"/>
      <c r="M9" s="92"/>
      <c r="N9" s="92"/>
      <c r="O9" s="92"/>
      <c r="P9" s="92"/>
      <c r="Q9" s="92"/>
      <c r="R9" s="92"/>
      <c r="S9" s="92"/>
      <c r="T9" s="92"/>
      <c r="U9" s="63" t="s">
        <v>130</v>
      </c>
      <c r="V9" s="63"/>
      <c r="W9" s="63"/>
      <c r="X9" s="62"/>
      <c r="Y9" s="62"/>
      <c r="Z9" s="62"/>
      <c r="AA9" s="62"/>
      <c r="AB9" s="62"/>
      <c r="AC9" s="92"/>
      <c r="AD9" s="92"/>
      <c r="AE9" s="92"/>
      <c r="AF9" s="92"/>
      <c r="AG9" s="94"/>
      <c r="AH9" s="53"/>
    </row>
    <row r="10" spans="1:34" ht="15" x14ac:dyDescent="0.25">
      <c r="A10" s="42">
        <f>A9+1</f>
        <v>4</v>
      </c>
      <c r="B10" s="73" t="s">
        <v>115</v>
      </c>
      <c r="C10" s="64"/>
      <c r="D10" s="64"/>
      <c r="E10" s="64"/>
      <c r="F10" s="64"/>
      <c r="G10" s="97" t="s">
        <v>116</v>
      </c>
      <c r="H10" s="97"/>
      <c r="I10" s="97"/>
      <c r="J10" s="97"/>
      <c r="K10" s="97"/>
      <c r="L10" s="97"/>
      <c r="M10" s="97"/>
      <c r="N10" s="97"/>
      <c r="O10" s="97"/>
      <c r="P10" s="97"/>
      <c r="Q10" s="64" t="s">
        <v>132</v>
      </c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95"/>
      <c r="AF10" s="95"/>
      <c r="AG10" s="96"/>
      <c r="AH10" s="53"/>
    </row>
    <row r="11" spans="1:34" ht="11.25" customHeight="1" x14ac:dyDescent="0.25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1:34" ht="15" x14ac:dyDescent="0.25">
      <c r="B12" s="99" t="s">
        <v>165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1"/>
      <c r="AH12" s="51"/>
    </row>
    <row r="13" spans="1:34" ht="15" x14ac:dyDescent="0.25">
      <c r="A13" s="42">
        <f>A10+1</f>
        <v>5</v>
      </c>
      <c r="B13" s="89" t="s">
        <v>112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88"/>
      <c r="P13" s="88"/>
      <c r="Q13" s="90" t="s">
        <v>111</v>
      </c>
      <c r="R13" s="90"/>
      <c r="S13" s="90"/>
      <c r="T13" s="87" t="s">
        <v>110</v>
      </c>
      <c r="U13" s="87"/>
      <c r="V13" s="87"/>
      <c r="W13" s="87"/>
      <c r="X13" s="87"/>
      <c r="Y13" s="87"/>
      <c r="Z13" s="87"/>
      <c r="AA13" s="87"/>
      <c r="AB13" s="90">
        <f>List1!F5</f>
        <v>40</v>
      </c>
      <c r="AC13" s="90"/>
      <c r="AD13" s="90"/>
      <c r="AE13" s="131" t="s">
        <v>18</v>
      </c>
      <c r="AF13" s="131"/>
      <c r="AG13" s="132"/>
      <c r="AH13" s="44"/>
    </row>
    <row r="14" spans="1:34" s="1" customFormat="1" ht="16.5" customHeight="1" x14ac:dyDescent="0.2">
      <c r="A14" s="42">
        <f>A13+1</f>
        <v>6</v>
      </c>
      <c r="B14" s="115" t="s">
        <v>133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7"/>
      <c r="Q14" s="118" t="s">
        <v>143</v>
      </c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20"/>
      <c r="AH14" s="43"/>
    </row>
    <row r="15" spans="1:34" s="1" customFormat="1" ht="16.5" customHeight="1" x14ac:dyDescent="0.2">
      <c r="A15" s="42">
        <f>A14+1</f>
        <v>7</v>
      </c>
      <c r="B15" s="112" t="s">
        <v>178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4"/>
      <c r="Q15" s="110" t="s">
        <v>140</v>
      </c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1"/>
    </row>
    <row r="16" spans="1:34" ht="15.75" customHeight="1" x14ac:dyDescent="0.25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</row>
    <row r="17" spans="1:34" ht="15" x14ac:dyDescent="0.25">
      <c r="B17" s="99" t="s">
        <v>162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1"/>
      <c r="AH17" s="51"/>
    </row>
    <row r="18" spans="1:34" ht="15" x14ac:dyDescent="0.25">
      <c r="A18" s="42">
        <f>A15+1</f>
        <v>8</v>
      </c>
      <c r="B18" s="151" t="s">
        <v>172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65" t="s">
        <v>153</v>
      </c>
      <c r="AB18" s="65"/>
      <c r="AC18" s="156"/>
      <c r="AD18" s="156"/>
      <c r="AE18" s="156"/>
      <c r="AF18" s="156"/>
      <c r="AG18" s="157"/>
      <c r="AH18" s="49"/>
    </row>
    <row r="19" spans="1:34" ht="15" x14ac:dyDescent="0.25">
      <c r="A19" s="42">
        <f>A18+1</f>
        <v>9</v>
      </c>
      <c r="B19" s="153" t="s">
        <v>141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9" t="s">
        <v>144</v>
      </c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62" t="s">
        <v>142</v>
      </c>
      <c r="AB19" s="62"/>
      <c r="AC19" s="62"/>
      <c r="AD19" s="62"/>
      <c r="AE19" s="102"/>
      <c r="AF19" s="102"/>
      <c r="AG19" s="103"/>
      <c r="AH19" s="49"/>
    </row>
    <row r="20" spans="1:34" ht="15" x14ac:dyDescent="0.25">
      <c r="A20" s="42">
        <f>A19+1</f>
        <v>10</v>
      </c>
      <c r="B20" s="153" t="s">
        <v>149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5" t="s">
        <v>154</v>
      </c>
      <c r="N20" s="155"/>
      <c r="O20" s="155"/>
      <c r="P20" s="161" t="s">
        <v>159</v>
      </c>
      <c r="Q20" s="161"/>
      <c r="R20" s="161"/>
      <c r="S20" s="161"/>
      <c r="T20" s="161"/>
      <c r="U20" s="161"/>
      <c r="V20" s="161"/>
      <c r="W20" s="161"/>
      <c r="X20" s="160" t="s">
        <v>160</v>
      </c>
      <c r="Y20" s="160"/>
      <c r="Z20" s="160"/>
      <c r="AA20" s="62" t="s">
        <v>148</v>
      </c>
      <c r="AB20" s="62"/>
      <c r="AC20" s="62"/>
      <c r="AD20" s="62"/>
      <c r="AE20" s="102"/>
      <c r="AF20" s="102"/>
      <c r="AG20" s="103"/>
      <c r="AH20" s="49"/>
    </row>
    <row r="21" spans="1:34" ht="5.85" customHeight="1" x14ac:dyDescent="0.25">
      <c r="A21" s="42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8"/>
      <c r="Z21" s="68"/>
      <c r="AA21" s="68"/>
      <c r="AB21" s="68"/>
      <c r="AC21" s="68"/>
      <c r="AD21" s="68"/>
      <c r="AE21" s="67"/>
      <c r="AF21" s="67"/>
      <c r="AG21" s="67"/>
      <c r="AH21" s="49"/>
    </row>
    <row r="22" spans="1:34" ht="15" x14ac:dyDescent="0.25">
      <c r="A22" s="42">
        <f>A20+1</f>
        <v>11</v>
      </c>
      <c r="B22" s="151" t="s">
        <v>173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65" t="s">
        <v>153</v>
      </c>
      <c r="AB22" s="65"/>
      <c r="AC22" s="156"/>
      <c r="AD22" s="156"/>
      <c r="AE22" s="156"/>
      <c r="AF22" s="156"/>
      <c r="AG22" s="157"/>
      <c r="AH22" s="49"/>
    </row>
    <row r="23" spans="1:34" ht="15" x14ac:dyDescent="0.25">
      <c r="A23" s="42">
        <f>A22+1</f>
        <v>12</v>
      </c>
      <c r="B23" s="153" t="s">
        <v>141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9" t="s">
        <v>144</v>
      </c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62" t="s">
        <v>142</v>
      </c>
      <c r="AB23" s="62"/>
      <c r="AC23" s="62"/>
      <c r="AD23" s="62"/>
      <c r="AE23" s="102"/>
      <c r="AF23" s="102"/>
      <c r="AG23" s="103"/>
      <c r="AH23" s="49"/>
    </row>
    <row r="24" spans="1:34" ht="15" x14ac:dyDescent="0.25">
      <c r="A24" s="42">
        <f>A23+1</f>
        <v>13</v>
      </c>
      <c r="B24" s="153" t="s">
        <v>149</v>
      </c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5" t="s">
        <v>154</v>
      </c>
      <c r="N24" s="155"/>
      <c r="O24" s="155"/>
      <c r="P24" s="66" t="s">
        <v>159</v>
      </c>
      <c r="Q24" s="66"/>
      <c r="R24" s="66"/>
      <c r="S24" s="66"/>
      <c r="T24" s="66"/>
      <c r="U24" s="66"/>
      <c r="V24" s="66"/>
      <c r="W24" s="66"/>
      <c r="X24" s="155" t="s">
        <v>160</v>
      </c>
      <c r="Y24" s="155"/>
      <c r="Z24" s="155"/>
      <c r="AA24" s="62" t="s">
        <v>148</v>
      </c>
      <c r="AB24" s="62"/>
      <c r="AC24" s="62"/>
      <c r="AD24" s="62"/>
      <c r="AE24" s="102"/>
      <c r="AF24" s="102"/>
      <c r="AG24" s="103"/>
      <c r="AH24" s="49"/>
    </row>
    <row r="25" spans="1:34" ht="15" x14ac:dyDescent="0.25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70"/>
      <c r="Y25" s="70"/>
      <c r="Z25" s="70"/>
      <c r="AA25" s="70"/>
      <c r="AB25" s="70"/>
      <c r="AC25" s="70"/>
      <c r="AD25" s="70"/>
      <c r="AE25" s="69"/>
      <c r="AF25" s="69"/>
      <c r="AG25" s="69"/>
      <c r="AH25" s="49"/>
    </row>
    <row r="26" spans="1:34" ht="15" x14ac:dyDescent="0.25">
      <c r="B26" s="105" t="s">
        <v>109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7"/>
      <c r="AH26" s="51"/>
    </row>
    <row r="27" spans="1:34" ht="15" hidden="1" x14ac:dyDescent="0.25">
      <c r="B27" s="125" t="s">
        <v>108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70"/>
      <c r="O27" s="171" t="s">
        <v>114</v>
      </c>
      <c r="P27" s="171"/>
      <c r="Q27" s="171"/>
      <c r="R27" s="108" t="s">
        <v>107</v>
      </c>
      <c r="S27" s="109"/>
      <c r="T27" s="10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30"/>
      <c r="AH27" s="51"/>
    </row>
    <row r="28" spans="1:34" ht="15" hidden="1" x14ac:dyDescent="0.25">
      <c r="B28" s="125" t="s">
        <v>106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70"/>
      <c r="O28" s="175" t="str">
        <f>IF(ISNUMBER(Snížení_účinnosti_1000na200_ΔηG),(-Snížení_účinnosti_1000na200_ΔηG/(LN(200/1000))),"")</f>
        <v/>
      </c>
      <c r="P28" s="176"/>
      <c r="Q28" s="177"/>
      <c r="R28" s="108" t="s">
        <v>0</v>
      </c>
      <c r="S28" s="109"/>
      <c r="T28" s="109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9"/>
      <c r="AH28" s="51"/>
    </row>
    <row r="29" spans="1:34" ht="15" hidden="1" x14ac:dyDescent="0.25">
      <c r="B29" s="125" t="s">
        <v>105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70"/>
      <c r="O29" s="178">
        <v>0.95</v>
      </c>
      <c r="P29" s="178"/>
      <c r="Q29" s="178"/>
      <c r="R29" s="108" t="s">
        <v>0</v>
      </c>
      <c r="S29" s="109"/>
      <c r="T29" s="109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9"/>
      <c r="AH29" s="51"/>
    </row>
    <row r="30" spans="1:34" s="1" customFormat="1" ht="16.5" customHeight="1" x14ac:dyDescent="0.2">
      <c r="A30" s="39">
        <f>1+A24</f>
        <v>14</v>
      </c>
      <c r="B30" s="55" t="s">
        <v>104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9"/>
      <c r="O30" s="172">
        <f>List1!F9</f>
        <v>0</v>
      </c>
      <c r="P30" s="173"/>
      <c r="Q30" s="174"/>
      <c r="R30" s="147" t="s">
        <v>180</v>
      </c>
      <c r="S30" s="148"/>
      <c r="T30" s="148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30"/>
      <c r="AH30" s="41"/>
    </row>
    <row r="31" spans="1:34" s="1" customFormat="1" ht="16.5" customHeight="1" x14ac:dyDescent="0.25">
      <c r="A31" s="39">
        <f>1+A30</f>
        <v>15</v>
      </c>
      <c r="B31" s="125" t="s">
        <v>166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70"/>
      <c r="O31" s="142" t="str">
        <f>IF(OR(AE19&gt;0,AE23&gt;0),AE20*AE19+AE24*AE23,"")</f>
        <v/>
      </c>
      <c r="P31" s="143"/>
      <c r="Q31" s="144"/>
      <c r="R31" s="179" t="s">
        <v>182</v>
      </c>
      <c r="S31" s="180"/>
      <c r="T31" s="180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6"/>
      <c r="AH31" s="40"/>
    </row>
    <row r="32" spans="1:34" s="1" customFormat="1" ht="28.35" customHeight="1" x14ac:dyDescent="0.25">
      <c r="A32" s="39">
        <f>A31+1</f>
        <v>16</v>
      </c>
      <c r="B32" s="167" t="str">
        <f>IF(OR(List1!H31=2,List1!H32=2),"Upozornění: instalace čerpadel využívajících pouze vzduch z vnitřního prostředí není podporována v budovách které mají systém větrání s rekuperací tepla!","")</f>
        <v/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9"/>
      <c r="AH32" s="40"/>
    </row>
    <row r="33" spans="1:35" s="1" customFormat="1" ht="16.5" customHeight="1" x14ac:dyDescent="0.2">
      <c r="A33" s="39"/>
      <c r="AI33" s="1">
        <f>SUM(Zadání!AI31:AI31)</f>
        <v>0</v>
      </c>
    </row>
    <row r="34" spans="1:35" s="1" customFormat="1" ht="16.5" customHeight="1" x14ac:dyDescent="0.2">
      <c r="A34" s="39"/>
      <c r="B34" s="105" t="s">
        <v>168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7"/>
    </row>
    <row r="35" spans="1:35" s="1" customFormat="1" ht="16.5" customHeight="1" x14ac:dyDescent="0.2">
      <c r="A35" s="39">
        <f>A32+1</f>
        <v>17</v>
      </c>
      <c r="B35" s="55" t="s">
        <v>169</v>
      </c>
      <c r="C35" s="55"/>
      <c r="D35" s="56"/>
      <c r="E35" s="56"/>
      <c r="F35" s="56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3"/>
    </row>
    <row r="36" spans="1:35" s="1" customFormat="1" ht="16.5" customHeight="1" x14ac:dyDescent="0.2">
      <c r="A36" s="39">
        <f>A35+1</f>
        <v>18</v>
      </c>
      <c r="B36" s="125" t="s">
        <v>170</v>
      </c>
      <c r="C36" s="126"/>
      <c r="D36" s="126"/>
      <c r="E36" s="126"/>
      <c r="F36" s="126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6" t="s">
        <v>171</v>
      </c>
      <c r="X36" s="166"/>
      <c r="Y36" s="166"/>
      <c r="Z36" s="164"/>
      <c r="AA36" s="164"/>
      <c r="AB36" s="164"/>
      <c r="AC36" s="164"/>
      <c r="AD36" s="164"/>
      <c r="AE36" s="164"/>
      <c r="AF36" s="164"/>
      <c r="AG36" s="165"/>
    </row>
    <row r="37" spans="1:35" ht="18" customHeight="1" x14ac:dyDescent="0.25">
      <c r="A37" s="6">
        <f>A36+1</f>
        <v>19</v>
      </c>
      <c r="B37" s="57" t="s">
        <v>120</v>
      </c>
      <c r="C37" s="58"/>
      <c r="D37" s="58"/>
      <c r="E37" s="58"/>
      <c r="F37" s="58"/>
      <c r="G37" s="127" t="s">
        <v>119</v>
      </c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8"/>
      <c r="AH37" s="38"/>
    </row>
    <row r="38" spans="1:35" ht="12.75" customHeight="1" x14ac:dyDescent="0.25">
      <c r="B38" s="80"/>
      <c r="C38" s="81"/>
      <c r="D38" s="81"/>
      <c r="E38" s="81"/>
      <c r="F38" s="81"/>
      <c r="G38" s="81"/>
      <c r="H38" s="81"/>
      <c r="I38" s="81"/>
      <c r="J38" s="80"/>
      <c r="K38" s="82"/>
      <c r="L38" s="82"/>
      <c r="M38" s="82"/>
      <c r="N38" s="82"/>
      <c r="O38" s="82"/>
      <c r="P38" s="83"/>
      <c r="Q38" s="83"/>
      <c r="R38" s="83"/>
      <c r="S38" s="75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38"/>
    </row>
    <row r="39" spans="1:35" ht="17.25" customHeight="1" x14ac:dyDescent="0.25">
      <c r="A39" s="6">
        <f>A37+1</f>
        <v>20</v>
      </c>
      <c r="B39" s="121" t="s">
        <v>103</v>
      </c>
      <c r="C39" s="122"/>
      <c r="D39" s="122"/>
      <c r="E39" s="122"/>
      <c r="F39" s="122"/>
      <c r="G39" s="123"/>
      <c r="H39" s="123"/>
      <c r="I39" s="123"/>
      <c r="J39" s="123"/>
      <c r="K39" s="123"/>
      <c r="L39" s="123"/>
      <c r="M39" s="123"/>
      <c r="N39" s="123"/>
      <c r="O39" s="124"/>
      <c r="P39" s="83"/>
      <c r="Q39" s="83"/>
      <c r="R39" s="83"/>
      <c r="S39" s="75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38"/>
    </row>
    <row r="40" spans="1:35" ht="21.75" customHeight="1" x14ac:dyDescent="0.25"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37"/>
    </row>
    <row r="41" spans="1:35" ht="20.25" customHeight="1" x14ac:dyDescent="0.25">
      <c r="T41" s="150" t="s">
        <v>167</v>
      </c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37"/>
    </row>
    <row r="42" spans="1:35" ht="15" x14ac:dyDescent="0.25"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37"/>
    </row>
    <row r="43" spans="1:35" ht="15" hidden="1" x14ac:dyDescent="0.25">
      <c r="AH43" s="37"/>
    </row>
    <row r="44" spans="1:35" ht="15" hidden="1" x14ac:dyDescent="0.25"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37"/>
    </row>
    <row r="45" spans="1:35" ht="15" hidden="1" x14ac:dyDescent="0.25"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37"/>
    </row>
    <row r="46" spans="1:35" ht="15" hidden="1" x14ac:dyDescent="0.25"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37"/>
    </row>
    <row r="47" spans="1:35" ht="15" hidden="1" x14ac:dyDescent="0.25"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37"/>
    </row>
    <row r="48" spans="1:35" ht="15" hidden="1" x14ac:dyDescent="0.25"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37"/>
    </row>
    <row r="49" spans="20:64" ht="15" hidden="1" x14ac:dyDescent="0.25"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37"/>
    </row>
    <row r="50" spans="20:64" ht="15" hidden="1" x14ac:dyDescent="0.25"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37"/>
    </row>
    <row r="51" spans="20:64" ht="15" hidden="1" x14ac:dyDescent="0.25"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37"/>
    </row>
    <row r="52" spans="20:64" ht="15" hidden="1" x14ac:dyDescent="0.25"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37"/>
    </row>
    <row r="53" spans="20:64" ht="15" hidden="1" x14ac:dyDescent="0.25"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37"/>
    </row>
    <row r="54" spans="20:64" ht="15" hidden="1" x14ac:dyDescent="0.25"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37"/>
    </row>
    <row r="55" spans="20:64" ht="15" hidden="1" x14ac:dyDescent="0.25"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37"/>
    </row>
    <row r="56" spans="20:64" ht="15" hidden="1" x14ac:dyDescent="0.25">
      <c r="AJ56" s="30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13"/>
    </row>
    <row r="57" spans="20:64" ht="15" hidden="1" x14ac:dyDescent="0.25">
      <c r="AJ57" s="33" t="s">
        <v>102</v>
      </c>
      <c r="BL57" s="11"/>
    </row>
    <row r="58" spans="20:64" ht="15" hidden="1" x14ac:dyDescent="0.25">
      <c r="AJ58" s="33" t="s">
        <v>101</v>
      </c>
      <c r="BL58" s="11"/>
    </row>
    <row r="59" spans="20:64" ht="15" hidden="1" x14ac:dyDescent="0.25">
      <c r="AJ59" s="22" t="s">
        <v>100</v>
      </c>
      <c r="BL59" s="11"/>
    </row>
    <row r="60" spans="20:64" ht="15" hidden="1" x14ac:dyDescent="0.25">
      <c r="AJ60" s="22" t="s">
        <v>99</v>
      </c>
      <c r="BL60" s="11"/>
    </row>
    <row r="61" spans="20:64" ht="15" hidden="1" x14ac:dyDescent="0.25">
      <c r="AJ61" s="33" t="s">
        <v>98</v>
      </c>
      <c r="BL61" s="11"/>
    </row>
    <row r="62" spans="20:64" ht="15" hidden="1" x14ac:dyDescent="0.25">
      <c r="AJ62" s="33" t="s">
        <v>97</v>
      </c>
      <c r="BL62" s="11"/>
    </row>
    <row r="63" spans="20:64" ht="15" hidden="1" x14ac:dyDescent="0.25">
      <c r="AJ63" s="33" t="s">
        <v>96</v>
      </c>
      <c r="BL63" s="11"/>
    </row>
    <row r="64" spans="20:64" ht="15" hidden="1" x14ac:dyDescent="0.25">
      <c r="AJ64" s="33" t="s">
        <v>95</v>
      </c>
      <c r="BL64" s="11"/>
    </row>
    <row r="65" spans="36:64" ht="15" hidden="1" x14ac:dyDescent="0.25">
      <c r="AJ65" s="32" t="s">
        <v>94</v>
      </c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9"/>
    </row>
    <row r="66" spans="36:64" ht="15" hidden="1" x14ac:dyDescent="0.25">
      <c r="AJ66" s="36"/>
    </row>
    <row r="67" spans="36:64" ht="15" hidden="1" x14ac:dyDescent="0.25">
      <c r="AJ67" s="35"/>
    </row>
    <row r="68" spans="36:64" ht="15" hidden="1" x14ac:dyDescent="0.25">
      <c r="AJ68" s="34"/>
      <c r="AK68" s="23"/>
      <c r="AL68" s="23"/>
      <c r="AM68" s="23"/>
      <c r="AN68" s="23"/>
      <c r="AO68" s="23"/>
      <c r="AP68" s="13"/>
    </row>
    <row r="69" spans="36:64" ht="15" hidden="1" x14ac:dyDescent="0.25">
      <c r="AJ69" s="33" t="s">
        <v>93</v>
      </c>
      <c r="AP69" s="11"/>
    </row>
    <row r="70" spans="36:64" ht="15" hidden="1" x14ac:dyDescent="0.25">
      <c r="AJ70" s="32" t="s">
        <v>92</v>
      </c>
      <c r="AK70" s="20"/>
      <c r="AL70" s="20"/>
      <c r="AM70" s="20"/>
      <c r="AN70" s="20"/>
      <c r="AO70" s="20"/>
      <c r="AP70" s="9"/>
    </row>
    <row r="71" spans="36:64" ht="15" hidden="1" x14ac:dyDescent="0.25">
      <c r="AJ71" s="31"/>
    </row>
    <row r="72" spans="36:64" ht="15" hidden="1" x14ac:dyDescent="0.25">
      <c r="AJ72" s="30"/>
      <c r="AK72" s="23"/>
      <c r="AL72" s="23"/>
      <c r="AM72" s="23"/>
      <c r="AN72" s="23"/>
      <c r="AO72" s="23"/>
      <c r="AP72" s="23"/>
      <c r="AQ72" s="23"/>
      <c r="AR72" s="13"/>
    </row>
    <row r="73" spans="36:64" ht="15" hidden="1" x14ac:dyDescent="0.25">
      <c r="AJ73" s="22" t="s">
        <v>91</v>
      </c>
      <c r="AR73" s="11"/>
    </row>
    <row r="74" spans="36:64" ht="15" hidden="1" x14ac:dyDescent="0.25">
      <c r="AJ74" s="22" t="s">
        <v>90</v>
      </c>
      <c r="AR74" s="11"/>
    </row>
    <row r="75" spans="36:64" ht="15" hidden="1" customHeight="1" x14ac:dyDescent="0.25">
      <c r="AJ75" s="22" t="s">
        <v>89</v>
      </c>
      <c r="AR75" s="11"/>
    </row>
    <row r="76" spans="36:64" ht="15" hidden="1" x14ac:dyDescent="0.25">
      <c r="AJ76" s="22" t="s">
        <v>88</v>
      </c>
      <c r="AR76" s="11"/>
    </row>
    <row r="77" spans="36:64" ht="15" hidden="1" customHeight="1" x14ac:dyDescent="0.25">
      <c r="AJ77" s="22" t="s">
        <v>87</v>
      </c>
      <c r="AR77" s="11"/>
    </row>
    <row r="78" spans="36:64" ht="15" hidden="1" x14ac:dyDescent="0.25">
      <c r="AJ78" s="22" t="s">
        <v>86</v>
      </c>
      <c r="AR78" s="11"/>
    </row>
    <row r="79" spans="36:64" ht="15" hidden="1" customHeight="1" x14ac:dyDescent="0.25">
      <c r="AJ79" s="22" t="s">
        <v>85</v>
      </c>
      <c r="AR79" s="11"/>
    </row>
    <row r="80" spans="36:64" ht="15" hidden="1" customHeight="1" x14ac:dyDescent="0.25">
      <c r="AJ80" s="22" t="s">
        <v>84</v>
      </c>
      <c r="AR80" s="11"/>
    </row>
    <row r="81" spans="36:56" ht="15" hidden="1" x14ac:dyDescent="0.25">
      <c r="AJ81" s="22" t="s">
        <v>83</v>
      </c>
      <c r="AR81" s="11"/>
    </row>
    <row r="82" spans="36:56" ht="15" hidden="1" x14ac:dyDescent="0.25">
      <c r="AJ82" s="22" t="s">
        <v>82</v>
      </c>
      <c r="AR82" s="11"/>
    </row>
    <row r="83" spans="36:56" ht="15" hidden="1" x14ac:dyDescent="0.25">
      <c r="AJ83" s="22" t="s">
        <v>81</v>
      </c>
      <c r="AR83" s="11"/>
    </row>
    <row r="84" spans="36:56" ht="15" hidden="1" x14ac:dyDescent="0.25">
      <c r="AJ84" s="22" t="s">
        <v>80</v>
      </c>
      <c r="AR84" s="11"/>
    </row>
    <row r="85" spans="36:56" ht="15" hidden="1" x14ac:dyDescent="0.25">
      <c r="AJ85" s="22" t="s">
        <v>79</v>
      </c>
      <c r="AR85" s="11"/>
    </row>
    <row r="86" spans="36:56" ht="15" hidden="1" x14ac:dyDescent="0.25">
      <c r="AJ86" s="22" t="s">
        <v>78</v>
      </c>
      <c r="AR86" s="11"/>
    </row>
    <row r="87" spans="36:56" ht="15" hidden="1" x14ac:dyDescent="0.25">
      <c r="AJ87" s="22" t="s">
        <v>77</v>
      </c>
      <c r="AR87" s="11"/>
    </row>
    <row r="88" spans="36:56" ht="15" hidden="1" x14ac:dyDescent="0.25">
      <c r="AJ88" s="21" t="s">
        <v>76</v>
      </c>
      <c r="AK88" s="20"/>
      <c r="AL88" s="20"/>
      <c r="AM88" s="20"/>
      <c r="AN88" s="20"/>
      <c r="AO88" s="20"/>
      <c r="AP88" s="20"/>
      <c r="AQ88" s="20"/>
      <c r="AR88" s="9"/>
    </row>
    <row r="89" spans="36:56" ht="15" hidden="1" x14ac:dyDescent="0.25"/>
    <row r="90" spans="36:56" ht="15" hidden="1" x14ac:dyDescent="0.25">
      <c r="AJ90" s="27"/>
    </row>
    <row r="91" spans="36:56" ht="15" hidden="1" x14ac:dyDescent="0.25">
      <c r="AJ91" s="26" t="s">
        <v>75</v>
      </c>
    </row>
    <row r="92" spans="36:56" ht="15" hidden="1" x14ac:dyDescent="0.25">
      <c r="AJ92" s="26" t="s">
        <v>74</v>
      </c>
    </row>
    <row r="93" spans="36:56" ht="15" hidden="1" x14ac:dyDescent="0.25">
      <c r="AJ93" s="26" t="s">
        <v>73</v>
      </c>
    </row>
    <row r="94" spans="36:56" ht="15" hidden="1" x14ac:dyDescent="0.25">
      <c r="AJ94" s="25" t="s">
        <v>72</v>
      </c>
    </row>
    <row r="95" spans="36:56" ht="15" hidden="1" x14ac:dyDescent="0.25"/>
    <row r="96" spans="36:56" ht="15" hidden="1" x14ac:dyDescent="0.25">
      <c r="AJ96" s="30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13"/>
    </row>
    <row r="97" spans="36:56" ht="15" hidden="1" x14ac:dyDescent="0.25">
      <c r="AJ97" s="22" t="s">
        <v>71</v>
      </c>
      <c r="BD97" s="11"/>
    </row>
    <row r="98" spans="36:56" ht="15" hidden="1" x14ac:dyDescent="0.25">
      <c r="AJ98" s="22" t="s">
        <v>70</v>
      </c>
      <c r="BD98" s="11"/>
    </row>
    <row r="99" spans="36:56" ht="15" hidden="1" x14ac:dyDescent="0.25">
      <c r="AJ99" s="22" t="s">
        <v>69</v>
      </c>
      <c r="BD99" s="11"/>
    </row>
    <row r="100" spans="36:56" ht="15" hidden="1" x14ac:dyDescent="0.25">
      <c r="AJ100" s="22" t="s">
        <v>68</v>
      </c>
      <c r="BD100" s="11"/>
    </row>
    <row r="101" spans="36:56" ht="15" hidden="1" x14ac:dyDescent="0.25">
      <c r="AJ101" s="22" t="s">
        <v>67</v>
      </c>
      <c r="BD101" s="11"/>
    </row>
    <row r="102" spans="36:56" ht="15" hidden="1" x14ac:dyDescent="0.25">
      <c r="AJ102" s="22" t="s">
        <v>66</v>
      </c>
      <c r="BD102" s="11"/>
    </row>
    <row r="103" spans="36:56" ht="15" hidden="1" x14ac:dyDescent="0.25">
      <c r="AJ103" s="21" t="s">
        <v>65</v>
      </c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9"/>
    </row>
    <row r="104" spans="36:56" ht="15" hidden="1" x14ac:dyDescent="0.25"/>
    <row r="105" spans="36:56" ht="15" hidden="1" x14ac:dyDescent="0.25">
      <c r="AJ105" s="24"/>
      <c r="AK105" s="23"/>
      <c r="AL105" s="23"/>
      <c r="AM105" s="23"/>
      <c r="AN105" s="23"/>
      <c r="AO105" s="23"/>
      <c r="AP105" s="23">
        <v>0</v>
      </c>
      <c r="AQ105" s="13">
        <v>0</v>
      </c>
    </row>
    <row r="106" spans="36:56" ht="15" hidden="1" x14ac:dyDescent="0.25">
      <c r="AJ106" s="29" t="s">
        <v>64</v>
      </c>
      <c r="AP106" s="5">
        <v>1.2</v>
      </c>
      <c r="AQ106" s="11">
        <v>1.2</v>
      </c>
    </row>
    <row r="107" spans="36:56" ht="15" hidden="1" x14ac:dyDescent="0.25">
      <c r="AJ107" s="29" t="s">
        <v>63</v>
      </c>
      <c r="AP107" s="5">
        <v>1.1000000000000001</v>
      </c>
      <c r="AQ107" s="11">
        <v>1.1000000000000001</v>
      </c>
    </row>
    <row r="108" spans="36:56" ht="15" hidden="1" x14ac:dyDescent="0.25">
      <c r="AJ108" s="29" t="s">
        <v>62</v>
      </c>
      <c r="AP108" s="5">
        <v>1.1000000000000001</v>
      </c>
      <c r="AQ108" s="11">
        <v>1.1000000000000001</v>
      </c>
    </row>
    <row r="109" spans="36:56" ht="15" hidden="1" x14ac:dyDescent="0.25">
      <c r="AJ109" s="29" t="s">
        <v>61</v>
      </c>
      <c r="AP109" s="5">
        <v>1.1000000000000001</v>
      </c>
      <c r="AQ109" s="11">
        <v>1.1000000000000001</v>
      </c>
    </row>
    <row r="110" spans="36:56" ht="15" hidden="1" x14ac:dyDescent="0.25">
      <c r="AJ110" s="29" t="s">
        <v>60</v>
      </c>
      <c r="AP110" s="5">
        <v>3.2</v>
      </c>
      <c r="AQ110" s="11">
        <v>3</v>
      </c>
    </row>
    <row r="111" spans="36:56" ht="15" hidden="1" x14ac:dyDescent="0.25">
      <c r="AJ111" s="29" t="s">
        <v>59</v>
      </c>
      <c r="AP111" s="5">
        <v>1.2</v>
      </c>
      <c r="AQ111" s="11">
        <v>0.2</v>
      </c>
    </row>
    <row r="112" spans="36:56" ht="15" hidden="1" x14ac:dyDescent="0.25">
      <c r="AJ112" s="29" t="s">
        <v>58</v>
      </c>
      <c r="AP112" s="5">
        <v>1.1000000000000001</v>
      </c>
      <c r="AQ112" s="11">
        <v>0.1</v>
      </c>
    </row>
    <row r="113" spans="36:43" ht="15" hidden="1" x14ac:dyDescent="0.25">
      <c r="AJ113" s="29" t="s">
        <v>57</v>
      </c>
      <c r="AP113" s="5">
        <v>1</v>
      </c>
      <c r="AQ113" s="11">
        <v>0</v>
      </c>
    </row>
    <row r="114" spans="36:43" ht="15" hidden="1" x14ac:dyDescent="0.25">
      <c r="AJ114" s="29" t="s">
        <v>56</v>
      </c>
      <c r="AP114" s="5">
        <v>1.2</v>
      </c>
      <c r="AQ114" s="11">
        <v>1.2</v>
      </c>
    </row>
    <row r="115" spans="36:43" ht="15" hidden="1" x14ac:dyDescent="0.25">
      <c r="AJ115" s="29" t="s">
        <v>55</v>
      </c>
      <c r="AP115" s="5">
        <v>1.2</v>
      </c>
      <c r="AQ115" s="11">
        <v>1.2</v>
      </c>
    </row>
    <row r="116" spans="36:43" ht="15" hidden="1" x14ac:dyDescent="0.25">
      <c r="AJ116" s="29" t="s">
        <v>54</v>
      </c>
      <c r="AP116" s="5">
        <v>-3.2</v>
      </c>
      <c r="AQ116" s="11">
        <v>-3</v>
      </c>
    </row>
    <row r="117" spans="36:43" ht="15" hidden="1" x14ac:dyDescent="0.25">
      <c r="AJ117" s="29" t="s">
        <v>53</v>
      </c>
      <c r="AP117" s="5">
        <v>-1.1000000000000001</v>
      </c>
      <c r="AQ117" s="11">
        <v>-1</v>
      </c>
    </row>
    <row r="118" spans="36:43" ht="15" hidden="1" x14ac:dyDescent="0.25">
      <c r="AJ118" s="29" t="s">
        <v>52</v>
      </c>
      <c r="AP118" s="5">
        <v>1.1000000000000001</v>
      </c>
      <c r="AQ118" s="11">
        <v>0.1</v>
      </c>
    </row>
    <row r="119" spans="36:43" ht="15" hidden="1" x14ac:dyDescent="0.25">
      <c r="AJ119" s="29" t="s">
        <v>51</v>
      </c>
      <c r="AP119" s="5">
        <v>1.1000000000000001</v>
      </c>
      <c r="AQ119" s="11">
        <v>0.3</v>
      </c>
    </row>
    <row r="120" spans="36:43" ht="15" hidden="1" x14ac:dyDescent="0.25">
      <c r="AJ120" s="28" t="s">
        <v>50</v>
      </c>
      <c r="AK120" s="20"/>
      <c r="AL120" s="20"/>
      <c r="AM120" s="20"/>
      <c r="AN120" s="20"/>
      <c r="AO120" s="20"/>
      <c r="AP120" s="20">
        <v>1.1000000000000001</v>
      </c>
      <c r="AQ120" s="9">
        <v>1</v>
      </c>
    </row>
    <row r="121" spans="36:43" ht="15" hidden="1" x14ac:dyDescent="0.25"/>
    <row r="122" spans="36:43" ht="15" hidden="1" x14ac:dyDescent="0.25">
      <c r="AJ122" s="27"/>
    </row>
    <row r="123" spans="36:43" ht="15" hidden="1" x14ac:dyDescent="0.25">
      <c r="AJ123" s="26" t="s">
        <v>49</v>
      </c>
    </row>
    <row r="124" spans="36:43" ht="15" hidden="1" x14ac:dyDescent="0.25">
      <c r="AJ124" s="26" t="s">
        <v>48</v>
      </c>
    </row>
    <row r="125" spans="36:43" ht="15" hidden="1" x14ac:dyDescent="0.25">
      <c r="AJ125" s="26" t="s">
        <v>47</v>
      </c>
    </row>
    <row r="126" spans="36:43" ht="15" hidden="1" x14ac:dyDescent="0.25">
      <c r="AJ126" s="26" t="s">
        <v>46</v>
      </c>
    </row>
    <row r="127" spans="36:43" ht="15" hidden="1" x14ac:dyDescent="0.25">
      <c r="AJ127" s="26" t="s">
        <v>45</v>
      </c>
    </row>
    <row r="128" spans="36:43" ht="15" hidden="1" x14ac:dyDescent="0.25">
      <c r="AJ128" s="26" t="s">
        <v>44</v>
      </c>
    </row>
    <row r="129" spans="36:44" ht="15" hidden="1" x14ac:dyDescent="0.25">
      <c r="AJ129" s="25" t="s">
        <v>43</v>
      </c>
    </row>
    <row r="130" spans="36:44" ht="15" hidden="1" customHeight="1" x14ac:dyDescent="0.25"/>
    <row r="131" spans="36:44" ht="15" hidden="1" x14ac:dyDescent="0.25">
      <c r="AJ131" s="24"/>
      <c r="AK131" s="23"/>
      <c r="AL131" s="23"/>
      <c r="AM131" s="23"/>
      <c r="AN131" s="23"/>
      <c r="AO131" s="23"/>
      <c r="AP131" s="23"/>
      <c r="AQ131" s="23"/>
      <c r="AR131" s="13"/>
    </row>
    <row r="132" spans="36:44" ht="15" hidden="1" x14ac:dyDescent="0.25">
      <c r="AJ132" s="22" t="s">
        <v>42</v>
      </c>
      <c r="AR132" s="11"/>
    </row>
    <row r="133" spans="36:44" ht="15" hidden="1" x14ac:dyDescent="0.25">
      <c r="AJ133" s="22" t="s">
        <v>41</v>
      </c>
      <c r="AR133" s="11"/>
    </row>
    <row r="134" spans="36:44" ht="15" hidden="1" x14ac:dyDescent="0.25">
      <c r="AJ134" s="22" t="s">
        <v>40</v>
      </c>
      <c r="AR134" s="11"/>
    </row>
    <row r="135" spans="36:44" ht="15" hidden="1" x14ac:dyDescent="0.25">
      <c r="AJ135" s="22" t="s">
        <v>39</v>
      </c>
      <c r="AR135" s="11"/>
    </row>
    <row r="136" spans="36:44" ht="15" hidden="1" x14ac:dyDescent="0.25">
      <c r="AJ136" s="22" t="s">
        <v>38</v>
      </c>
      <c r="AR136" s="11"/>
    </row>
    <row r="137" spans="36:44" ht="15" hidden="1" x14ac:dyDescent="0.25">
      <c r="AJ137" s="22" t="s">
        <v>37</v>
      </c>
      <c r="AR137" s="11"/>
    </row>
    <row r="138" spans="36:44" ht="15" hidden="1" x14ac:dyDescent="0.25">
      <c r="AJ138" s="22" t="s">
        <v>36</v>
      </c>
      <c r="AR138" s="11"/>
    </row>
    <row r="139" spans="36:44" ht="15" hidden="1" x14ac:dyDescent="0.25">
      <c r="AJ139" s="22" t="s">
        <v>35</v>
      </c>
      <c r="AR139" s="11"/>
    </row>
    <row r="140" spans="36:44" ht="15" hidden="1" x14ac:dyDescent="0.25">
      <c r="AJ140" s="22" t="s">
        <v>34</v>
      </c>
      <c r="AR140" s="11"/>
    </row>
    <row r="141" spans="36:44" ht="15" hidden="1" x14ac:dyDescent="0.25">
      <c r="AJ141" s="22" t="s">
        <v>33</v>
      </c>
      <c r="AR141" s="11"/>
    </row>
    <row r="142" spans="36:44" ht="15" hidden="1" x14ac:dyDescent="0.25">
      <c r="AJ142" s="22" t="s">
        <v>32</v>
      </c>
      <c r="AR142" s="11"/>
    </row>
    <row r="143" spans="36:44" ht="15" hidden="1" x14ac:dyDescent="0.25">
      <c r="AJ143" s="22" t="s">
        <v>31</v>
      </c>
      <c r="AR143" s="11"/>
    </row>
    <row r="144" spans="36:44" ht="15" hidden="1" x14ac:dyDescent="0.25">
      <c r="AJ144" s="22" t="s">
        <v>30</v>
      </c>
      <c r="AR144" s="11"/>
    </row>
    <row r="145" spans="36:44" ht="15" hidden="1" x14ac:dyDescent="0.25">
      <c r="AJ145" s="22" t="s">
        <v>29</v>
      </c>
      <c r="AR145" s="11"/>
    </row>
    <row r="146" spans="36:44" ht="15" hidden="1" x14ac:dyDescent="0.25">
      <c r="AJ146" s="22" t="s">
        <v>28</v>
      </c>
      <c r="AR146" s="11"/>
    </row>
    <row r="147" spans="36:44" ht="15" hidden="1" x14ac:dyDescent="0.25">
      <c r="AJ147" s="22" t="s">
        <v>27</v>
      </c>
      <c r="AR147" s="11"/>
    </row>
    <row r="148" spans="36:44" ht="15" hidden="1" x14ac:dyDescent="0.25">
      <c r="AJ148" s="21" t="s">
        <v>26</v>
      </c>
      <c r="AK148" s="20"/>
      <c r="AL148" s="20"/>
      <c r="AM148" s="20"/>
      <c r="AN148" s="20"/>
      <c r="AO148" s="20"/>
      <c r="AP148" s="20"/>
      <c r="AQ148" s="20"/>
      <c r="AR148" s="9"/>
    </row>
    <row r="149" spans="36:44" ht="15" hidden="1" x14ac:dyDescent="0.25">
      <c r="AJ149" s="8"/>
    </row>
    <row r="150" spans="36:44" ht="15" hidden="1" x14ac:dyDescent="0.25">
      <c r="AJ150" s="19"/>
    </row>
    <row r="151" spans="36:44" ht="15" hidden="1" x14ac:dyDescent="0.25">
      <c r="AJ151" s="17">
        <v>1</v>
      </c>
    </row>
    <row r="152" spans="36:44" ht="15" hidden="1" x14ac:dyDescent="0.25">
      <c r="AJ152" s="17">
        <v>2</v>
      </c>
    </row>
    <row r="153" spans="36:44" ht="15" hidden="1" x14ac:dyDescent="0.25">
      <c r="AJ153" s="17">
        <v>3</v>
      </c>
    </row>
    <row r="154" spans="36:44" ht="15" hidden="1" x14ac:dyDescent="0.25">
      <c r="AJ154" s="17">
        <v>4</v>
      </c>
    </row>
    <row r="155" spans="36:44" ht="15" hidden="1" x14ac:dyDescent="0.25">
      <c r="AJ155" s="16">
        <v>5</v>
      </c>
    </row>
    <row r="156" spans="36:44" ht="15" hidden="1" x14ac:dyDescent="0.25">
      <c r="AJ156" s="15"/>
    </row>
    <row r="157" spans="36:44" ht="15" hidden="1" x14ac:dyDescent="0.25">
      <c r="AJ157" s="18"/>
    </row>
    <row r="158" spans="36:44" ht="15" hidden="1" x14ac:dyDescent="0.25">
      <c r="AJ158" s="17" t="s">
        <v>25</v>
      </c>
    </row>
    <row r="159" spans="36:44" ht="15" hidden="1" x14ac:dyDescent="0.25">
      <c r="AJ159" s="17" t="s">
        <v>24</v>
      </c>
    </row>
    <row r="160" spans="36:44" ht="15" hidden="1" x14ac:dyDescent="0.25">
      <c r="AJ160" s="16" t="s">
        <v>23</v>
      </c>
    </row>
    <row r="161" spans="2:37" ht="15" hidden="1" x14ac:dyDescent="0.25">
      <c r="AJ161" s="15"/>
    </row>
    <row r="162" spans="2:37" ht="15" hidden="1" x14ac:dyDescent="0.25">
      <c r="AJ162" s="14"/>
      <c r="AK162" s="13"/>
    </row>
    <row r="163" spans="2:37" ht="15" hidden="1" x14ac:dyDescent="0.25"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H163" s="51"/>
      <c r="AJ163" s="12" t="s">
        <v>22</v>
      </c>
      <c r="AK163" s="11"/>
    </row>
    <row r="164" spans="2:37" ht="15" hidden="1" x14ac:dyDescent="0.25"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4"/>
      <c r="AD164" s="134"/>
      <c r="AE164" s="134"/>
      <c r="AF164" s="134"/>
      <c r="AG164" s="134"/>
      <c r="AH164" s="50"/>
      <c r="AJ164" s="10" t="s">
        <v>21</v>
      </c>
      <c r="AK164" s="9"/>
    </row>
    <row r="165" spans="2:37" ht="15" hidden="1" x14ac:dyDescent="0.25"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4"/>
      <c r="AD165" s="134"/>
      <c r="AE165" s="134"/>
      <c r="AF165" s="134"/>
      <c r="AG165" s="134"/>
      <c r="AH165" s="50"/>
      <c r="AJ165" s="8"/>
    </row>
    <row r="166" spans="2:37" ht="15" hidden="1" x14ac:dyDescent="0.25">
      <c r="B166" s="140"/>
      <c r="C166" s="140"/>
      <c r="D166" s="140"/>
      <c r="E166" s="140"/>
      <c r="F166" s="140"/>
      <c r="G166" s="140"/>
      <c r="H166" s="140"/>
      <c r="I166" s="140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  <c r="AA166" s="139"/>
      <c r="AB166" s="139"/>
      <c r="AC166" s="139"/>
      <c r="AD166" s="139"/>
      <c r="AE166" s="139"/>
      <c r="AF166" s="139"/>
      <c r="AG166" s="139"/>
      <c r="AH166" s="53"/>
    </row>
    <row r="167" spans="2:37" ht="15" hidden="1" customHeight="1" x14ac:dyDescent="0.25">
      <c r="B167" s="140"/>
      <c r="C167" s="140"/>
      <c r="D167" s="140"/>
      <c r="E167" s="140"/>
      <c r="F167" s="140"/>
      <c r="G167" s="140"/>
      <c r="H167" s="140"/>
      <c r="I167" s="140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53"/>
    </row>
    <row r="168" spans="2:37" ht="15" hidden="1" customHeight="1" x14ac:dyDescent="0.25">
      <c r="B168" s="140"/>
      <c r="C168" s="140"/>
      <c r="D168" s="140"/>
      <c r="E168" s="140"/>
      <c r="F168" s="140"/>
      <c r="G168" s="140"/>
      <c r="H168" s="140"/>
      <c r="I168" s="140"/>
      <c r="J168" s="7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48"/>
    </row>
    <row r="169" spans="2:37" ht="15" hidden="1" x14ac:dyDescent="0.25">
      <c r="B169" s="140"/>
      <c r="C169" s="140"/>
      <c r="D169" s="140"/>
      <c r="E169" s="140"/>
      <c r="F169" s="140"/>
      <c r="G169" s="140"/>
      <c r="H169" s="140"/>
      <c r="I169" s="140"/>
      <c r="J169" s="7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35"/>
      <c r="Y169" s="135"/>
      <c r="Z169" s="135"/>
      <c r="AA169" s="135"/>
      <c r="AB169" s="135"/>
      <c r="AC169" s="133"/>
      <c r="AD169" s="133"/>
      <c r="AE169" s="133"/>
      <c r="AF169" s="133"/>
      <c r="AG169" s="133"/>
      <c r="AH169" s="49"/>
    </row>
    <row r="170" spans="2:37" ht="15" hidden="1" customHeight="1" x14ac:dyDescent="0.25">
      <c r="B170" s="49"/>
      <c r="C170" s="49"/>
      <c r="D170" s="49"/>
      <c r="E170" s="49"/>
      <c r="F170" s="49"/>
      <c r="G170" s="49"/>
      <c r="H170" s="49"/>
      <c r="I170" s="7"/>
      <c r="J170" s="149"/>
      <c r="K170" s="149"/>
      <c r="L170" s="149"/>
      <c r="M170" s="1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135"/>
      <c r="Y170" s="135"/>
      <c r="Z170" s="135"/>
      <c r="AA170" s="135"/>
      <c r="AB170" s="135"/>
      <c r="AC170" s="133"/>
      <c r="AD170" s="133"/>
      <c r="AE170" s="133"/>
      <c r="AF170" s="133"/>
      <c r="AG170" s="133"/>
      <c r="AH170" s="49"/>
    </row>
    <row r="171" spans="2:37" ht="15" hidden="1" x14ac:dyDescent="0.25"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5"/>
      <c r="Y171" s="135"/>
      <c r="Z171" s="135"/>
      <c r="AA171" s="135"/>
      <c r="AB171" s="135"/>
      <c r="AC171" s="133"/>
      <c r="AD171" s="133"/>
      <c r="AE171" s="133"/>
      <c r="AF171" s="133"/>
      <c r="AG171" s="133"/>
      <c r="AH171" s="49"/>
    </row>
    <row r="172" spans="2:37" ht="15" hidden="1" x14ac:dyDescent="0.25"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5"/>
      <c r="Y172" s="135"/>
      <c r="Z172" s="135"/>
      <c r="AA172" s="135"/>
      <c r="AB172" s="135"/>
      <c r="AC172" s="133"/>
      <c r="AD172" s="133"/>
      <c r="AE172" s="133"/>
      <c r="AF172" s="133"/>
      <c r="AG172" s="133"/>
      <c r="AH172" s="49"/>
    </row>
    <row r="173" spans="2:37" ht="15" hidden="1" x14ac:dyDescent="0.25"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5"/>
      <c r="Y173" s="135"/>
      <c r="Z173" s="135"/>
      <c r="AA173" s="135"/>
      <c r="AB173" s="135"/>
      <c r="AC173" s="133"/>
      <c r="AD173" s="133"/>
      <c r="AE173" s="133"/>
      <c r="AF173" s="133"/>
      <c r="AG173" s="133"/>
      <c r="AH173" s="49"/>
    </row>
    <row r="174" spans="2:37" ht="15" hidden="1" x14ac:dyDescent="0.25"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4"/>
      <c r="Y174" s="134"/>
      <c r="Z174" s="134"/>
      <c r="AA174" s="134"/>
      <c r="AB174" s="134"/>
      <c r="AC174" s="133"/>
      <c r="AD174" s="133"/>
      <c r="AE174" s="133"/>
      <c r="AF174" s="133"/>
      <c r="AG174" s="133"/>
      <c r="AH174" s="49"/>
    </row>
    <row r="175" spans="2:37" ht="15" hidden="1" x14ac:dyDescent="0.25"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5"/>
      <c r="Y175" s="135"/>
      <c r="Z175" s="135"/>
      <c r="AA175" s="135"/>
      <c r="AB175" s="135"/>
      <c r="AC175" s="133"/>
      <c r="AD175" s="133"/>
      <c r="AE175" s="133"/>
      <c r="AF175" s="133"/>
      <c r="AG175" s="133"/>
      <c r="AH175" s="49"/>
    </row>
    <row r="176" spans="2:37" ht="15" hidden="1" x14ac:dyDescent="0.25"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4"/>
      <c r="Y176" s="134"/>
      <c r="Z176" s="134"/>
      <c r="AA176" s="134"/>
      <c r="AB176" s="134"/>
      <c r="AC176" s="133"/>
      <c r="AD176" s="133"/>
      <c r="AE176" s="133"/>
      <c r="AF176" s="133"/>
      <c r="AG176" s="133"/>
      <c r="AH176" s="49"/>
    </row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  <row r="229" ht="15" hidden="1" customHeight="1" x14ac:dyDescent="0.25"/>
    <row r="230" ht="15" hidden="1" customHeight="1" x14ac:dyDescent="0.25"/>
    <row r="231" ht="15" hidden="1" customHeight="1" x14ac:dyDescent="0.25"/>
    <row r="232" ht="15" hidden="1" customHeight="1" x14ac:dyDescent="0.25"/>
    <row r="233" ht="15" hidden="1" customHeight="1" x14ac:dyDescent="0.25"/>
    <row r="234" ht="15" hidden="1" customHeight="1" x14ac:dyDescent="0.25"/>
    <row r="235" ht="15" hidden="1" customHeight="1" x14ac:dyDescent="0.25"/>
    <row r="236" ht="15" hidden="1" customHeight="1" x14ac:dyDescent="0.25"/>
    <row r="237" ht="15" hidden="1" customHeight="1" x14ac:dyDescent="0.25"/>
    <row r="238" ht="15" hidden="1" customHeight="1" x14ac:dyDescent="0.25"/>
    <row r="239" ht="15" hidden="1" customHeight="1" x14ac:dyDescent="0.25"/>
    <row r="240" ht="15" hidden="1" customHeight="1" x14ac:dyDescent="0.25"/>
    <row r="241" ht="15" hidden="1" customHeight="1" x14ac:dyDescent="0.25"/>
    <row r="242" ht="15" hidden="1" customHeight="1" x14ac:dyDescent="0.25"/>
    <row r="243" ht="15" hidden="1" customHeight="1" x14ac:dyDescent="0.25"/>
    <row r="244" ht="15" hidden="1" customHeight="1" x14ac:dyDescent="0.25"/>
    <row r="245" ht="15" hidden="1" customHeight="1" x14ac:dyDescent="0.25"/>
    <row r="246" ht="15" hidden="1" customHeight="1" x14ac:dyDescent="0.25"/>
    <row r="247" ht="15" hidden="1" customHeight="1" x14ac:dyDescent="0.25"/>
    <row r="248" ht="15" hidden="1" customHeight="1" x14ac:dyDescent="0.25"/>
    <row r="249" ht="15" hidden="1" customHeight="1" x14ac:dyDescent="0.25"/>
    <row r="250" ht="15" hidden="1" customHeight="1" x14ac:dyDescent="0.25"/>
    <row r="251" ht="15" hidden="1" customHeight="1" x14ac:dyDescent="0.25"/>
    <row r="252" ht="15" hidden="1" customHeight="1" x14ac:dyDescent="0.25"/>
    <row r="253" ht="15" hidden="1" customHeight="1" x14ac:dyDescent="0.25"/>
    <row r="254" ht="15" hidden="1" customHeight="1" x14ac:dyDescent="0.25"/>
    <row r="255" ht="15" hidden="1" customHeight="1" x14ac:dyDescent="0.25"/>
    <row r="256" ht="15" hidden="1" customHeight="1" x14ac:dyDescent="0.25"/>
    <row r="257" ht="15" hidden="1" customHeight="1" x14ac:dyDescent="0.25"/>
    <row r="258" ht="15" hidden="1" customHeight="1" x14ac:dyDescent="0.25"/>
    <row r="259" ht="15" hidden="1" customHeight="1" x14ac:dyDescent="0.25"/>
    <row r="260" ht="15" hidden="1" customHeight="1" x14ac:dyDescent="0.25"/>
    <row r="261" ht="15" hidden="1" customHeight="1" x14ac:dyDescent="0.25"/>
    <row r="262" ht="15" hidden="1" customHeight="1" x14ac:dyDescent="0.25"/>
    <row r="263" ht="15" hidden="1" customHeight="1" x14ac:dyDescent="0.25"/>
    <row r="264" ht="15" hidden="1" customHeight="1" x14ac:dyDescent="0.25"/>
    <row r="265" ht="15" hidden="1" customHeight="1" x14ac:dyDescent="0.25"/>
    <row r="266" ht="15" hidden="1" customHeight="1" x14ac:dyDescent="0.25"/>
    <row r="267" ht="15" hidden="1" customHeight="1" x14ac:dyDescent="0.25"/>
    <row r="268" ht="15" hidden="1" customHeight="1" x14ac:dyDescent="0.25"/>
    <row r="269" ht="15" hidden="1" customHeight="1" x14ac:dyDescent="0.25"/>
    <row r="270" ht="15" hidden="1" customHeight="1" x14ac:dyDescent="0.25"/>
    <row r="271" ht="15" hidden="1" customHeight="1" x14ac:dyDescent="0.25"/>
    <row r="272" ht="15" hidden="1" customHeight="1" x14ac:dyDescent="0.25"/>
    <row r="273" ht="15" hidden="1" customHeight="1" x14ac:dyDescent="0.25"/>
    <row r="274" ht="15" hidden="1" customHeight="1" x14ac:dyDescent="0.25"/>
    <row r="275" ht="15" hidden="1" customHeight="1" x14ac:dyDescent="0.25"/>
    <row r="276" ht="15" hidden="1" customHeight="1" x14ac:dyDescent="0.25"/>
    <row r="277" ht="15" hidden="1" customHeight="1" x14ac:dyDescent="0.25"/>
    <row r="278" ht="15" hidden="1" customHeight="1" x14ac:dyDescent="0.25"/>
    <row r="279" ht="15" hidden="1" customHeight="1" x14ac:dyDescent="0.25"/>
    <row r="280" ht="15" hidden="1" customHeight="1" x14ac:dyDescent="0.25"/>
    <row r="281" ht="15" hidden="1" customHeight="1" x14ac:dyDescent="0.25"/>
    <row r="282" ht="15" hidden="1" customHeight="1" x14ac:dyDescent="0.25"/>
    <row r="283" ht="15" hidden="1" customHeight="1" x14ac:dyDescent="0.25"/>
    <row r="284" ht="15" hidden="1" customHeight="1" x14ac:dyDescent="0.25"/>
    <row r="285" ht="15" hidden="1" customHeight="1" x14ac:dyDescent="0.25"/>
    <row r="286" ht="15" hidden="1" customHeight="1" x14ac:dyDescent="0.25"/>
    <row r="287" ht="15" hidden="1" customHeight="1" x14ac:dyDescent="0.25"/>
    <row r="288" ht="15" hidden="1" customHeight="1" x14ac:dyDescent="0.25"/>
    <row r="289" ht="15" hidden="1" customHeight="1" x14ac:dyDescent="0.25"/>
    <row r="290" ht="15" hidden="1" customHeight="1" x14ac:dyDescent="0.25"/>
    <row r="291" ht="15" hidden="1" customHeight="1" x14ac:dyDescent="0.25"/>
    <row r="292" ht="15" hidden="1" customHeight="1" x14ac:dyDescent="0.25"/>
    <row r="293" ht="15" hidden="1" customHeight="1" x14ac:dyDescent="0.25"/>
    <row r="294" ht="15" hidden="1" customHeight="1" x14ac:dyDescent="0.25"/>
    <row r="295" ht="15" hidden="1" customHeight="1" x14ac:dyDescent="0.25"/>
    <row r="296" ht="15" hidden="1" customHeight="1" x14ac:dyDescent="0.25"/>
    <row r="297" ht="15" hidden="1" customHeight="1" x14ac:dyDescent="0.25"/>
    <row r="298" ht="15" hidden="1" customHeight="1" x14ac:dyDescent="0.25"/>
    <row r="299" ht="15" hidden="1" customHeight="1" x14ac:dyDescent="0.25"/>
    <row r="300" ht="15" hidden="1" customHeight="1" x14ac:dyDescent="0.25"/>
    <row r="301" ht="15" hidden="1" customHeight="1" x14ac:dyDescent="0.25"/>
    <row r="302" ht="15" hidden="1" customHeight="1" x14ac:dyDescent="0.25"/>
    <row r="303" ht="15" hidden="1" customHeight="1" x14ac:dyDescent="0.25"/>
    <row r="304" ht="15" hidden="1" customHeight="1" x14ac:dyDescent="0.25"/>
    <row r="305" ht="15" hidden="1" customHeight="1" x14ac:dyDescent="0.25"/>
    <row r="306" ht="15" hidden="1" customHeight="1" x14ac:dyDescent="0.25"/>
    <row r="307" ht="15" hidden="1" customHeight="1" x14ac:dyDescent="0.25"/>
    <row r="308" ht="15" hidden="1" customHeight="1" x14ac:dyDescent="0.25"/>
    <row r="309" ht="15" hidden="1" customHeight="1" x14ac:dyDescent="0.25"/>
    <row r="310" ht="15" hidden="1" customHeight="1" x14ac:dyDescent="0.25"/>
    <row r="311" ht="15" hidden="1" customHeight="1" x14ac:dyDescent="0.25"/>
    <row r="312" ht="15" hidden="1" customHeight="1" x14ac:dyDescent="0.25"/>
    <row r="313" ht="15" hidden="1" customHeight="1" x14ac:dyDescent="0.25"/>
    <row r="314" ht="15" hidden="1" customHeight="1" x14ac:dyDescent="0.25"/>
    <row r="315" ht="15" hidden="1" customHeight="1" x14ac:dyDescent="0.25"/>
    <row r="316" ht="15" hidden="1" customHeight="1" x14ac:dyDescent="0.25"/>
    <row r="317" ht="15" hidden="1" customHeight="1" x14ac:dyDescent="0.25"/>
    <row r="318" ht="15" hidden="1" customHeight="1" x14ac:dyDescent="0.25"/>
    <row r="319" ht="15" hidden="1" customHeight="1" x14ac:dyDescent="0.25"/>
    <row r="320" ht="15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  <row r="329" ht="15" hidden="1" customHeight="1" x14ac:dyDescent="0.25"/>
    <row r="330" ht="15" hidden="1" customHeight="1" x14ac:dyDescent="0.25"/>
    <row r="331" ht="15" hidden="1" customHeight="1" x14ac:dyDescent="0.25"/>
    <row r="332" ht="15" hidden="1" customHeight="1" x14ac:dyDescent="0.25"/>
    <row r="333" ht="15" hidden="1" customHeight="1" x14ac:dyDescent="0.25"/>
    <row r="334" ht="15" hidden="1" customHeight="1" x14ac:dyDescent="0.25"/>
    <row r="335" ht="15" hidden="1" customHeight="1" x14ac:dyDescent="0.25"/>
    <row r="336" ht="15" hidden="1" customHeight="1" x14ac:dyDescent="0.25"/>
    <row r="337" ht="15" hidden="1" customHeight="1" x14ac:dyDescent="0.25"/>
    <row r="338" ht="15" hidden="1" customHeight="1" x14ac:dyDescent="0.25"/>
    <row r="339" ht="15" hidden="1" customHeight="1" x14ac:dyDescent="0.25"/>
    <row r="340" ht="15" hidden="1" customHeight="1" x14ac:dyDescent="0.25"/>
  </sheetData>
  <sheetProtection algorithmName="SHA-512" hashValue="+xKJ0etwXyJ7eBWD9Cjv9ZnmCNPyKvXpgJHlIrwRNN2C1h3yBZnHlI2E0Ytvy/rkTMBfqxxYR1ppZK4CeyFe3A==" saltValue="c9Ck840r5op+CTjls7v/GQ==" spinCount="100000" sheet="1" objects="1" scenarios="1"/>
  <mergeCells count="113">
    <mergeCell ref="B29:N29"/>
    <mergeCell ref="B28:N28"/>
    <mergeCell ref="B31:N31"/>
    <mergeCell ref="R31:T31"/>
    <mergeCell ref="M20:O20"/>
    <mergeCell ref="AC18:AG18"/>
    <mergeCell ref="M18:Z18"/>
    <mergeCell ref="M19:Z19"/>
    <mergeCell ref="X20:Z20"/>
    <mergeCell ref="P20:W20"/>
    <mergeCell ref="AE19:AG19"/>
    <mergeCell ref="B34:AG34"/>
    <mergeCell ref="G35:AG35"/>
    <mergeCell ref="B32:AG32"/>
    <mergeCell ref="B22:L22"/>
    <mergeCell ref="B23:L23"/>
    <mergeCell ref="B24:L24"/>
    <mergeCell ref="M24:O24"/>
    <mergeCell ref="AC22:AG22"/>
    <mergeCell ref="M22:Z22"/>
    <mergeCell ref="M23:Z23"/>
    <mergeCell ref="X24:Z24"/>
    <mergeCell ref="B27:N27"/>
    <mergeCell ref="AE24:AG24"/>
    <mergeCell ref="O27:Q27"/>
    <mergeCell ref="O30:Q30"/>
    <mergeCell ref="O28:Q28"/>
    <mergeCell ref="O29:Q29"/>
    <mergeCell ref="X172:AB172"/>
    <mergeCell ref="AC172:AG172"/>
    <mergeCell ref="B173:W173"/>
    <mergeCell ref="X173:AB173"/>
    <mergeCell ref="AC173:AG173"/>
    <mergeCell ref="B176:W176"/>
    <mergeCell ref="X176:AB176"/>
    <mergeCell ref="AC176:AG176"/>
    <mergeCell ref="O31:Q31"/>
    <mergeCell ref="U31:AG31"/>
    <mergeCell ref="J170:M170"/>
    <mergeCell ref="X170:AB170"/>
    <mergeCell ref="AC170:AG170"/>
    <mergeCell ref="B171:W171"/>
    <mergeCell ref="X171:AB171"/>
    <mergeCell ref="AC171:AG171"/>
    <mergeCell ref="B166:I166"/>
    <mergeCell ref="T41:AG41"/>
    <mergeCell ref="G36:V36"/>
    <mergeCell ref="Z36:AG36"/>
    <mergeCell ref="W36:Y36"/>
    <mergeCell ref="B174:W174"/>
    <mergeCell ref="X174:AB174"/>
    <mergeCell ref="AC174:AG174"/>
    <mergeCell ref="B175:W175"/>
    <mergeCell ref="X175:AB175"/>
    <mergeCell ref="T40:AG40"/>
    <mergeCell ref="B163:AG163"/>
    <mergeCell ref="L164:W164"/>
    <mergeCell ref="X164:AB164"/>
    <mergeCell ref="AC164:AG164"/>
    <mergeCell ref="L165:W165"/>
    <mergeCell ref="X165:AB165"/>
    <mergeCell ref="AC165:AG165"/>
    <mergeCell ref="B40:O40"/>
    <mergeCell ref="J166:AG166"/>
    <mergeCell ref="B167:I167"/>
    <mergeCell ref="J167:AG167"/>
    <mergeCell ref="B168:I169"/>
    <mergeCell ref="K168:AG168"/>
    <mergeCell ref="K169:W169"/>
    <mergeCell ref="X169:AB169"/>
    <mergeCell ref="AC169:AG169"/>
    <mergeCell ref="AC175:AG175"/>
    <mergeCell ref="B172:W172"/>
    <mergeCell ref="AE23:AG23"/>
    <mergeCell ref="Q13:S13"/>
    <mergeCell ref="T39:AG39"/>
    <mergeCell ref="B17:AG17"/>
    <mergeCell ref="B26:AG26"/>
    <mergeCell ref="R28:T28"/>
    <mergeCell ref="R27:T27"/>
    <mergeCell ref="Q15:AG15"/>
    <mergeCell ref="B15:P15"/>
    <mergeCell ref="B14:P14"/>
    <mergeCell ref="Q14:AG14"/>
    <mergeCell ref="B39:F39"/>
    <mergeCell ref="G39:O39"/>
    <mergeCell ref="B36:F36"/>
    <mergeCell ref="G37:AG37"/>
    <mergeCell ref="R29:T29"/>
    <mergeCell ref="U27:AG27"/>
    <mergeCell ref="AE13:AG13"/>
    <mergeCell ref="R30:T30"/>
    <mergeCell ref="U30:AG30"/>
    <mergeCell ref="AE20:AG20"/>
    <mergeCell ref="B18:L18"/>
    <mergeCell ref="B19:L19"/>
    <mergeCell ref="B20:L20"/>
    <mergeCell ref="B1:AA2"/>
    <mergeCell ref="T13:AA13"/>
    <mergeCell ref="N13:P13"/>
    <mergeCell ref="B13:M13"/>
    <mergeCell ref="AB13:AD13"/>
    <mergeCell ref="D7:T7"/>
    <mergeCell ref="D8:T8"/>
    <mergeCell ref="K9:T9"/>
    <mergeCell ref="W7:AG7"/>
    <mergeCell ref="AC9:AG9"/>
    <mergeCell ref="AE10:AG10"/>
    <mergeCell ref="G10:P10"/>
    <mergeCell ref="AB1:AH5"/>
    <mergeCell ref="B6:AG6"/>
    <mergeCell ref="AC8:AG8"/>
    <mergeCell ref="B12:AG12"/>
  </mergeCells>
  <dataValidations disablePrompts="1" count="9">
    <dataValidation allowBlank="1" showInputMessage="1" showErrorMessage="1" prompt="Uveďte název a typové označení vybraného fotovoltaického panelu." sqref="AE25 Z25 AA22:AA24 AE21 AA18:AA20 Z21" xr:uid="{00000000-0002-0000-0000-000000000000}"/>
    <dataValidation type="whole" operator="greaterThan" allowBlank="1" showInputMessage="1" showErrorMessage="1" prompt="Uveďte reálnou obsazenost budovy." sqref="N13:P13" xr:uid="{00000000-0002-0000-0000-000001000000}">
      <formula1>0</formula1>
    </dataValidation>
    <dataValidation allowBlank="1" showInputMessage="1" showErrorMessage="1" prompt="(min. 100 l / kWp)" sqref="J168" xr:uid="{00000000-0002-0000-0000-000002000000}"/>
    <dataValidation allowBlank="1" showInputMessage="1" showErrorMessage="1" prompt=" (min. 1,75 kWh / kWp)" sqref="J169" xr:uid="{00000000-0002-0000-0000-000003000000}"/>
    <dataValidation type="list" allowBlank="1" showInputMessage="1" showErrorMessage="1" sqref="J166:AH166" xr:uid="{00000000-0002-0000-0000-000004000000}">
      <formula1>$AJ$157:$AJ$160</formula1>
    </dataValidation>
    <dataValidation type="list" allowBlank="1" showInputMessage="1" showErrorMessage="1" sqref="J167:AH167" xr:uid="{00000000-0002-0000-0000-000005000000}">
      <formula1>$AJ$162:$AJ$164</formula1>
    </dataValidation>
    <dataValidation type="whole" operator="greaterThan" allowBlank="1" showInputMessage="1" showErrorMessage="1" sqref="AE10:AG10" xr:uid="{00000000-0002-0000-0000-000006000000}">
      <formula1>0</formula1>
    </dataValidation>
    <dataValidation type="whole" operator="greaterThanOrEqual" allowBlank="1" showInputMessage="1" showErrorMessage="1" sqref="AE19:AG19 AE23:AG23" xr:uid="{00000000-0002-0000-0000-000007000000}">
      <formula1>0</formula1>
    </dataValidation>
    <dataValidation type="decimal" operator="greaterThanOrEqual" allowBlank="1" showInputMessage="1" showErrorMessage="1" sqref="AE20:AG20 AE24:AG24" xr:uid="{00000000-0002-0000-0000-000008000000}">
      <formula1>0</formula1>
    </dataValidation>
  </dataValidations>
  <pageMargins left="0.6740196078431373" right="0.6740196078431373" top="1.1322463768115942" bottom="0.68840579710144922" header="0.3" footer="0.3"/>
  <pageSetup paperSize="9" orientation="portrait" r:id="rId1"/>
  <headerFooter>
    <oddHeader>&amp;C&amp;G</oddHeader>
    <oddFooter>&amp;L&amp;G&amp;R&amp;8   Vypracováno: &amp;D &amp;T            &amp;11
  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8">
        <x14:dataValidation type="list" allowBlank="1" showInputMessage="1" showErrorMessage="1" xr:uid="{00000000-0002-0000-0000-000009000000}">
          <x14:formula1>
            <xm:f>List1!$A$13:$A$19</xm:f>
          </x14:formula1>
          <xm:sqref>G37:AG37</xm:sqref>
        </x14:dataValidation>
        <x14:dataValidation type="list" allowBlank="1" showInputMessage="1" showErrorMessage="1" promptTitle="Zvolte převládající způsob" xr:uid="{00000000-0002-0000-0000-00000A000000}">
          <x14:formula1>
            <xm:f>List1!$A$22:$A$28</xm:f>
          </x14:formula1>
          <xm:sqref>Q15:AG15</xm:sqref>
        </x14:dataValidation>
        <x14:dataValidation type="list" allowBlank="1" showInputMessage="1" showErrorMessage="1" xr:uid="{00000000-0002-0000-0000-00000B000000}">
          <x14:formula1>
            <xm:f>List1!$K$4:$K$7</xm:f>
          </x14:formula1>
          <xm:sqref>Q14:AG14</xm:sqref>
        </x14:dataValidation>
        <x14:dataValidation type="list" allowBlank="1" showInputMessage="1" showErrorMessage="1" prompt="Uveďte název a typové označení vybraného fotovoltaického panelu." xr:uid="{00000000-0002-0000-0000-00000C000000}">
          <x14:formula1>
            <xm:f>List1!$A$38:$A$41</xm:f>
          </x14:formula1>
          <xm:sqref>M21 M25</xm:sqref>
        </x14:dataValidation>
        <x14:dataValidation type="list" allowBlank="1" showInputMessage="1" showErrorMessage="1" xr:uid="{00000000-0002-0000-0000-00000D000000}">
          <x14:formula1>
            <xm:f>List1!$A$44:$A$45</xm:f>
          </x14:formula1>
          <xm:sqref>Y21 X20:X21 X24:X25 Y25</xm:sqref>
        </x14:dataValidation>
        <x14:dataValidation type="list" allowBlank="1" showInputMessage="1" showErrorMessage="1" xr:uid="{00000000-0002-0000-0000-00000E000000}">
          <x14:formula1>
            <xm:f>List1!$A$38:$A$41</xm:f>
          </x14:formula1>
          <xm:sqref>M20:O20 M24:O24</xm:sqref>
        </x14:dataValidation>
        <x14:dataValidation type="list" allowBlank="1" showInputMessage="1" showErrorMessage="1" xr:uid="{00000000-0002-0000-0000-00000F000000}">
          <x14:formula1>
            <xm:f>List1!$A$31:$A$36</xm:f>
          </x14:formula1>
          <xm:sqref>M19:Z19 M23:Z23</xm:sqref>
        </x14:dataValidation>
        <x14:dataValidation type="list" allowBlank="1" showInputMessage="1" showErrorMessage="1" xr:uid="{00000000-0002-0000-0000-000010000000}">
          <x14:formula1>
            <xm:f>List1!$Q$5:$Q$6</xm:f>
          </x14:formula1>
          <xm:sqref>G10:P10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/>
  <dimension ref="A1:Q57"/>
  <sheetViews>
    <sheetView zoomScale="110" zoomScaleNormal="110" workbookViewId="0">
      <selection activeCell="J13" sqref="J13"/>
    </sheetView>
  </sheetViews>
  <sheetFormatPr defaultRowHeight="15" x14ac:dyDescent="0.25"/>
  <cols>
    <col min="1" max="9" width="10.7109375" customWidth="1"/>
    <col min="12" max="12" width="17.140625" customWidth="1"/>
    <col min="17" max="17" width="18.5703125" bestFit="1" customWidth="1"/>
  </cols>
  <sheetData>
    <row r="1" spans="1:17" x14ac:dyDescent="0.25">
      <c r="A1" s="2" t="s">
        <v>10</v>
      </c>
      <c r="I1" s="2" t="s">
        <v>11</v>
      </c>
    </row>
    <row r="3" spans="1:17" x14ac:dyDescent="0.25">
      <c r="A3" s="2" t="s">
        <v>8</v>
      </c>
    </row>
    <row r="4" spans="1:17" ht="18" x14ac:dyDescent="0.35">
      <c r="A4" t="s">
        <v>3</v>
      </c>
      <c r="E4" s="3" t="s">
        <v>17</v>
      </c>
      <c r="F4" s="47">
        <f>osoby</f>
        <v>0</v>
      </c>
      <c r="G4" t="s">
        <v>4</v>
      </c>
      <c r="J4">
        <v>0</v>
      </c>
      <c r="K4" t="s">
        <v>143</v>
      </c>
      <c r="O4" s="2">
        <f>MATCH(Zadání!Q14,K4:K7,0)</f>
        <v>1</v>
      </c>
      <c r="Q4">
        <f>MATCH(Zadání!G10,Q5:Q6,0)</f>
        <v>1</v>
      </c>
    </row>
    <row r="5" spans="1:17" ht="18" x14ac:dyDescent="0.35">
      <c r="A5" t="s">
        <v>19</v>
      </c>
      <c r="E5" s="3" t="s">
        <v>20</v>
      </c>
      <c r="F5" s="47">
        <f>IF(Q4=1,40,35)</f>
        <v>40</v>
      </c>
      <c r="G5" t="s">
        <v>18</v>
      </c>
      <c r="J5">
        <v>15</v>
      </c>
      <c r="K5" s="47" t="s">
        <v>5</v>
      </c>
      <c r="Q5" s="47" t="s">
        <v>116</v>
      </c>
    </row>
    <row r="6" spans="1:17" ht="18" x14ac:dyDescent="0.35">
      <c r="A6" t="s">
        <v>12</v>
      </c>
      <c r="E6" s="3" t="s">
        <v>16</v>
      </c>
      <c r="F6" s="47">
        <v>10</v>
      </c>
      <c r="G6" t="s">
        <v>1</v>
      </c>
      <c r="J6">
        <v>30</v>
      </c>
      <c r="K6" s="47" t="s">
        <v>6</v>
      </c>
      <c r="Q6" s="47" t="s">
        <v>117</v>
      </c>
    </row>
    <row r="7" spans="1:17" ht="18" x14ac:dyDescent="0.35">
      <c r="A7" t="s">
        <v>13</v>
      </c>
      <c r="E7" s="3" t="s">
        <v>15</v>
      </c>
      <c r="F7" s="47">
        <v>55</v>
      </c>
      <c r="G7" t="s">
        <v>1</v>
      </c>
      <c r="J7">
        <v>100</v>
      </c>
      <c r="K7" s="47" t="s">
        <v>7</v>
      </c>
    </row>
    <row r="8" spans="1:17" x14ac:dyDescent="0.25">
      <c r="A8" t="s">
        <v>14</v>
      </c>
      <c r="E8" s="4" t="s">
        <v>9</v>
      </c>
      <c r="F8">
        <f>CHOOSE(O4,0,15,30,100)</f>
        <v>0</v>
      </c>
      <c r="G8" t="s">
        <v>2</v>
      </c>
      <c r="K8" s="47"/>
    </row>
    <row r="9" spans="1:17" x14ac:dyDescent="0.25">
      <c r="E9" s="3"/>
      <c r="F9" s="60">
        <f>365.25*(F4*F5*(F7-F6)*4187*(1+F8/100))/3600000000</f>
        <v>0</v>
      </c>
      <c r="G9" t="s">
        <v>179</v>
      </c>
    </row>
    <row r="10" spans="1:17" x14ac:dyDescent="0.25">
      <c r="E10" s="3"/>
    </row>
    <row r="11" spans="1:17" x14ac:dyDescent="0.25">
      <c r="E11" s="3"/>
    </row>
    <row r="12" spans="1:17" x14ac:dyDescent="0.25">
      <c r="A12" s="2" t="s">
        <v>118</v>
      </c>
    </row>
    <row r="13" spans="1:17" x14ac:dyDescent="0.25">
      <c r="A13" t="s">
        <v>119</v>
      </c>
    </row>
    <row r="14" spans="1:17" x14ac:dyDescent="0.25">
      <c r="A14" s="54" t="s">
        <v>121</v>
      </c>
    </row>
    <row r="15" spans="1:17" x14ac:dyDescent="0.25">
      <c r="A15" s="54" t="s">
        <v>122</v>
      </c>
    </row>
    <row r="16" spans="1:17" x14ac:dyDescent="0.25">
      <c r="A16" s="54" t="s">
        <v>123</v>
      </c>
    </row>
    <row r="17" spans="1:8" x14ac:dyDescent="0.25">
      <c r="A17" s="54" t="s">
        <v>124</v>
      </c>
    </row>
    <row r="18" spans="1:8" x14ac:dyDescent="0.25">
      <c r="A18" s="54" t="s">
        <v>125</v>
      </c>
    </row>
    <row r="19" spans="1:8" x14ac:dyDescent="0.25">
      <c r="A19" s="54" t="s">
        <v>126</v>
      </c>
    </row>
    <row r="22" spans="1:8" x14ac:dyDescent="0.25">
      <c r="A22" s="54" t="s">
        <v>140</v>
      </c>
      <c r="G22" s="2" t="s">
        <v>177</v>
      </c>
      <c r="H22">
        <f>MATCH(Zadání!Q15,A22:A28,0)</f>
        <v>1</v>
      </c>
    </row>
    <row r="23" spans="1:8" x14ac:dyDescent="0.25">
      <c r="A23" s="54" t="s">
        <v>135</v>
      </c>
    </row>
    <row r="24" spans="1:8" x14ac:dyDescent="0.25">
      <c r="A24" s="54" t="s">
        <v>134</v>
      </c>
    </row>
    <row r="25" spans="1:8" x14ac:dyDescent="0.25">
      <c r="A25" s="54" t="s">
        <v>136</v>
      </c>
    </row>
    <row r="26" spans="1:8" x14ac:dyDescent="0.25">
      <c r="A26" s="54" t="s">
        <v>137</v>
      </c>
    </row>
    <row r="27" spans="1:8" x14ac:dyDescent="0.25">
      <c r="A27" s="54" t="s">
        <v>138</v>
      </c>
    </row>
    <row r="28" spans="1:8" x14ac:dyDescent="0.25">
      <c r="A28" s="54" t="s">
        <v>139</v>
      </c>
    </row>
    <row r="31" spans="1:8" x14ac:dyDescent="0.25">
      <c r="A31" s="54" t="s">
        <v>144</v>
      </c>
      <c r="G31" s="2" t="s">
        <v>175</v>
      </c>
      <c r="H31">
        <f>MATCH(Zadání!M19,A31:A36,0)</f>
        <v>1</v>
      </c>
    </row>
    <row r="32" spans="1:8" x14ac:dyDescent="0.25">
      <c r="A32" s="54" t="s">
        <v>163</v>
      </c>
      <c r="G32" s="2" t="s">
        <v>176</v>
      </c>
      <c r="H32">
        <f>MATCH(Zadání!M23,A31:A36,0)</f>
        <v>1</v>
      </c>
    </row>
    <row r="33" spans="1:1" x14ac:dyDescent="0.25">
      <c r="A33" s="54" t="s">
        <v>164</v>
      </c>
    </row>
    <row r="34" spans="1:1" x14ac:dyDescent="0.25">
      <c r="A34" s="54" t="s">
        <v>145</v>
      </c>
    </row>
    <row r="35" spans="1:1" x14ac:dyDescent="0.25">
      <c r="A35" s="54" t="s">
        <v>146</v>
      </c>
    </row>
    <row r="36" spans="1:1" x14ac:dyDescent="0.25">
      <c r="A36" s="54" t="s">
        <v>147</v>
      </c>
    </row>
    <row r="38" spans="1:1" x14ac:dyDescent="0.25">
      <c r="A38" s="54" t="s">
        <v>154</v>
      </c>
    </row>
    <row r="39" spans="1:1" x14ac:dyDescent="0.25">
      <c r="A39" s="54" t="s">
        <v>152</v>
      </c>
    </row>
    <row r="40" spans="1:1" x14ac:dyDescent="0.25">
      <c r="A40" s="54" t="s">
        <v>150</v>
      </c>
    </row>
    <row r="41" spans="1:1" x14ac:dyDescent="0.25">
      <c r="A41" s="54" t="s">
        <v>151</v>
      </c>
    </row>
    <row r="44" spans="1:1" x14ac:dyDescent="0.25">
      <c r="A44" s="54" t="s">
        <v>160</v>
      </c>
    </row>
    <row r="45" spans="1:1" x14ac:dyDescent="0.25">
      <c r="A45" s="54" t="s">
        <v>161</v>
      </c>
    </row>
    <row r="49" spans="1:1" x14ac:dyDescent="0.25">
      <c r="A49" t="s">
        <v>155</v>
      </c>
    </row>
    <row r="50" spans="1:1" x14ac:dyDescent="0.25">
      <c r="A50" t="s">
        <v>156</v>
      </c>
    </row>
    <row r="51" spans="1:1" x14ac:dyDescent="0.25">
      <c r="A51" t="s">
        <v>157</v>
      </c>
    </row>
    <row r="52" spans="1:1" x14ac:dyDescent="0.25">
      <c r="A52" t="s">
        <v>158</v>
      </c>
    </row>
    <row r="57" spans="1:1" x14ac:dyDescent="0.25">
      <c r="A57" t="s">
        <v>174</v>
      </c>
    </row>
  </sheetData>
  <sheetProtection algorithmName="SHA-512" hashValue="/U/wIqFQufd83IH6dAqOaOPExQRZEZu1oaxQ+M5LyW8Zl60vvEg7mp3WniGby8RWgN9LMlqqbngh68HRpJbxJA==" saltValue="nE3b8YTxBEyY0eXEwyKM3w==" spinCount="100000" sheet="1" objects="1" scenarios="1"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Zadání</vt:lpstr>
      <vt:lpstr>List1</vt:lpstr>
      <vt:lpstr>Faktor_snížení_k</vt:lpstr>
      <vt:lpstr>osoby</vt:lpstr>
      <vt:lpstr>Pohltivost_FV_α</vt:lpstr>
      <vt:lpstr>Součinitel_prostupu_tepla_z_FV_do_okolí_U</vt:lpstr>
      <vt:lpstr>Spotřeba_na_osobu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Šůchová Marie</cp:lastModifiedBy>
  <cp:lastPrinted>2021-09-21T06:35:28Z</cp:lastPrinted>
  <dcterms:created xsi:type="dcterms:W3CDTF">2021-06-08T09:18:00Z</dcterms:created>
  <dcterms:modified xsi:type="dcterms:W3CDTF">2025-02-25T13:28:26Z</dcterms:modified>
</cp:coreProperties>
</file>